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taconsultantsllc.sharepoint.com/sites/CTAConsultants/Shared Documents/Projects/SAW VA/3 Procurement/4 Published Addendums/"/>
    </mc:Choice>
  </mc:AlternateContent>
  <xr:revisionPtr revIDLastSave="64" documentId="8_{5C5A83A9-1E9E-684D-B50D-E46F1D67044D}" xr6:coauthVersionLast="47" xr6:coauthVersionMax="47" xr10:uidLastSave="{A7372CEA-A137-41D2-8105-6823C8F9D2E6}"/>
  <bookViews>
    <workbookView xWindow="-108" yWindow="-108" windowWidth="23256" windowHeight="12456" firstSheet="3" activeTab="5" xr2:uid="{0E441B20-97BA-4139-8D87-52DCCED74973}"/>
  </bookViews>
  <sheets>
    <sheet name="Project Info" sheetId="1" r:id="rId1"/>
    <sheet name="Project Summation" sheetId="2" r:id="rId2"/>
    <sheet name="A. Physical Facilities" sheetId="16" r:id="rId3"/>
    <sheet name="B. Radio System" sheetId="4" r:id="rId4"/>
    <sheet name="C. Connectivity Network" sheetId="5" r:id="rId5"/>
    <sheet name="D. Dispatch Centers" sheetId="6" r:id="rId6"/>
    <sheet name="E. Services" sheetId="9" r:id="rId7"/>
    <sheet name="F. PS Subscribers" sheetId="7" r:id="rId8"/>
    <sheet name="G. Non-PS Subscribers " sheetId="18" r:id="rId9"/>
    <sheet name="H. Project Discount" sheetId="10" r:id="rId10"/>
    <sheet name="I. Ongoing Costs" sheetId="8" r:id="rId11"/>
    <sheet name="J. Maintenance Options" sheetId="11" r:id="rId12"/>
    <sheet name="K. Project Options" sheetId="12" r:id="rId13"/>
    <sheet name="L. Mandatory Unit Pricing" sheetId="13" r:id="rId14"/>
    <sheet name="Notes" sheetId="14" r:id="rId1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E60" i="6" l="1"/>
  <c r="AD60" i="6"/>
  <c r="AE59" i="6"/>
  <c r="AD59" i="6"/>
  <c r="AE58" i="6"/>
  <c r="AD58" i="6"/>
  <c r="AE57" i="6"/>
  <c r="AD57" i="6"/>
  <c r="AE56" i="6"/>
  <c r="AD56" i="6"/>
  <c r="AE55" i="6"/>
  <c r="AD55" i="6"/>
  <c r="AE54" i="6"/>
  <c r="AD54" i="6"/>
  <c r="AE53" i="6"/>
  <c r="AD53" i="6"/>
  <c r="AE52" i="6"/>
  <c r="AD52" i="6"/>
  <c r="AE51" i="6"/>
  <c r="AD51" i="6"/>
  <c r="AE50" i="6"/>
  <c r="AD50" i="6"/>
  <c r="AE48" i="6"/>
  <c r="AD48" i="6"/>
  <c r="AE47" i="6"/>
  <c r="AD47" i="6"/>
  <c r="AE46" i="6"/>
  <c r="AD46" i="6"/>
  <c r="AE45" i="6"/>
  <c r="AD45" i="6"/>
  <c r="AE44" i="6"/>
  <c r="AD44" i="6"/>
  <c r="AE43" i="6"/>
  <c r="AD43" i="6"/>
  <c r="AE41" i="6"/>
  <c r="AD41" i="6"/>
  <c r="AE40" i="6"/>
  <c r="AD40" i="6"/>
  <c r="AE39" i="6"/>
  <c r="AD39" i="6"/>
  <c r="AE38" i="6"/>
  <c r="AD38" i="6"/>
  <c r="AE37" i="6"/>
  <c r="AD37" i="6"/>
  <c r="AE36" i="6"/>
  <c r="AD36" i="6"/>
  <c r="AE34" i="6"/>
  <c r="AD34" i="6"/>
  <c r="AE33" i="6"/>
  <c r="AD33" i="6"/>
  <c r="AE32" i="6"/>
  <c r="AD32" i="6"/>
  <c r="AE31" i="6"/>
  <c r="AD31" i="6"/>
  <c r="AE30" i="6"/>
  <c r="AD30" i="6"/>
  <c r="AE29" i="6"/>
  <c r="AD29" i="6"/>
  <c r="AE28" i="6"/>
  <c r="AD28" i="6"/>
  <c r="AE27" i="6"/>
  <c r="AD27" i="6"/>
  <c r="AE26" i="6"/>
  <c r="AD26" i="6"/>
  <c r="AE25" i="6"/>
  <c r="AD25" i="6"/>
  <c r="AE23" i="6"/>
  <c r="AD23" i="6"/>
  <c r="AE22" i="6"/>
  <c r="AD22" i="6"/>
  <c r="AE21" i="6"/>
  <c r="AD21" i="6"/>
  <c r="AE20" i="6"/>
  <c r="AD20" i="6"/>
  <c r="AE19" i="6"/>
  <c r="AD19" i="6"/>
  <c r="AE18" i="6"/>
  <c r="AD18" i="6"/>
  <c r="AE17" i="6"/>
  <c r="AD17" i="6"/>
  <c r="AE16" i="6"/>
  <c r="AD16" i="6"/>
  <c r="AE15" i="6"/>
  <c r="AD15" i="6"/>
  <c r="AE13" i="6"/>
  <c r="AD13" i="6"/>
  <c r="AE12" i="6"/>
  <c r="AD12" i="6"/>
  <c r="AE11" i="6"/>
  <c r="AD11" i="6"/>
  <c r="AE10" i="6"/>
  <c r="AD10" i="6"/>
  <c r="AE9" i="6"/>
  <c r="AD9" i="6"/>
  <c r="AE7" i="6"/>
  <c r="AD7" i="6"/>
  <c r="Z60" i="6"/>
  <c r="Y60" i="6"/>
  <c r="Z59" i="6"/>
  <c r="Y59" i="6"/>
  <c r="Z58" i="6"/>
  <c r="Y58" i="6"/>
  <c r="Z57" i="6"/>
  <c r="Y57" i="6"/>
  <c r="Z56" i="6"/>
  <c r="Y56" i="6"/>
  <c r="Z55" i="6"/>
  <c r="Y55" i="6"/>
  <c r="Z54" i="6"/>
  <c r="Y54" i="6"/>
  <c r="Z53" i="6"/>
  <c r="Y53" i="6"/>
  <c r="Z52" i="6"/>
  <c r="Y52" i="6"/>
  <c r="Z51" i="6"/>
  <c r="Y51" i="6"/>
  <c r="Z50" i="6"/>
  <c r="Y50" i="6"/>
  <c r="Z48" i="6"/>
  <c r="Y48" i="6"/>
  <c r="Z47" i="6"/>
  <c r="Y47" i="6"/>
  <c r="Z46" i="6"/>
  <c r="Y46" i="6"/>
  <c r="Z45" i="6"/>
  <c r="Y45" i="6"/>
  <c r="Z44" i="6"/>
  <c r="Y44" i="6"/>
  <c r="Z43" i="6"/>
  <c r="Y43" i="6"/>
  <c r="Z41" i="6"/>
  <c r="Y41" i="6"/>
  <c r="Z40" i="6"/>
  <c r="Y40" i="6"/>
  <c r="Z39" i="6"/>
  <c r="Y39" i="6"/>
  <c r="Z38" i="6"/>
  <c r="Y38" i="6"/>
  <c r="Z37" i="6"/>
  <c r="Y37" i="6"/>
  <c r="Z36" i="6"/>
  <c r="Y36" i="6"/>
  <c r="Z34" i="6"/>
  <c r="Y34" i="6"/>
  <c r="Z33" i="6"/>
  <c r="Y33" i="6"/>
  <c r="Z32" i="6"/>
  <c r="Y32" i="6"/>
  <c r="Z31" i="6"/>
  <c r="Y31" i="6"/>
  <c r="Z30" i="6"/>
  <c r="Y30" i="6"/>
  <c r="Z29" i="6"/>
  <c r="Y29" i="6"/>
  <c r="Z28" i="6"/>
  <c r="Y28" i="6"/>
  <c r="Z27" i="6"/>
  <c r="Y27" i="6"/>
  <c r="Z26" i="6"/>
  <c r="Y26" i="6"/>
  <c r="Z25" i="6"/>
  <c r="Y25" i="6"/>
  <c r="Z23" i="6"/>
  <c r="Y23" i="6"/>
  <c r="Z22" i="6"/>
  <c r="Y22" i="6"/>
  <c r="Z21" i="6"/>
  <c r="Y21" i="6"/>
  <c r="Z20" i="6"/>
  <c r="Y20" i="6"/>
  <c r="Z19" i="6"/>
  <c r="Y19" i="6"/>
  <c r="Z18" i="6"/>
  <c r="Y18" i="6"/>
  <c r="Z17" i="6"/>
  <c r="Y17" i="6"/>
  <c r="Z16" i="6"/>
  <c r="Y16" i="6"/>
  <c r="Z15" i="6"/>
  <c r="Y15" i="6"/>
  <c r="Z13" i="6"/>
  <c r="Y13" i="6"/>
  <c r="Z12" i="6"/>
  <c r="Y12" i="6"/>
  <c r="Z11" i="6"/>
  <c r="Y11" i="6"/>
  <c r="Z10" i="6"/>
  <c r="Y10" i="6"/>
  <c r="Z9" i="6"/>
  <c r="Y9" i="6"/>
  <c r="Z7" i="6"/>
  <c r="Y7" i="6"/>
  <c r="U60" i="6"/>
  <c r="T60" i="6"/>
  <c r="U59" i="6"/>
  <c r="T59" i="6"/>
  <c r="U58" i="6"/>
  <c r="T58" i="6"/>
  <c r="U57" i="6"/>
  <c r="T57" i="6"/>
  <c r="U56" i="6"/>
  <c r="T56" i="6"/>
  <c r="U55" i="6"/>
  <c r="T55" i="6"/>
  <c r="U54" i="6"/>
  <c r="T54" i="6"/>
  <c r="U53" i="6"/>
  <c r="T53" i="6"/>
  <c r="U52" i="6"/>
  <c r="T52" i="6"/>
  <c r="U51" i="6"/>
  <c r="T51" i="6"/>
  <c r="U50" i="6"/>
  <c r="T50" i="6"/>
  <c r="U48" i="6"/>
  <c r="T48" i="6"/>
  <c r="U47" i="6"/>
  <c r="T47" i="6"/>
  <c r="U46" i="6"/>
  <c r="T46" i="6"/>
  <c r="U45" i="6"/>
  <c r="T45" i="6"/>
  <c r="U44" i="6"/>
  <c r="T44" i="6"/>
  <c r="U43" i="6"/>
  <c r="T43" i="6"/>
  <c r="U41" i="6"/>
  <c r="T41" i="6"/>
  <c r="U40" i="6"/>
  <c r="T40" i="6"/>
  <c r="U39" i="6"/>
  <c r="T39" i="6"/>
  <c r="U38" i="6"/>
  <c r="T38" i="6"/>
  <c r="U37" i="6"/>
  <c r="T37" i="6"/>
  <c r="U36" i="6"/>
  <c r="T36" i="6"/>
  <c r="U34" i="6"/>
  <c r="T34" i="6"/>
  <c r="U33" i="6"/>
  <c r="T33" i="6"/>
  <c r="U32" i="6"/>
  <c r="T32" i="6"/>
  <c r="U31" i="6"/>
  <c r="T31" i="6"/>
  <c r="U30" i="6"/>
  <c r="T30" i="6"/>
  <c r="U29" i="6"/>
  <c r="T29" i="6"/>
  <c r="U28" i="6"/>
  <c r="T28" i="6"/>
  <c r="U27" i="6"/>
  <c r="T27" i="6"/>
  <c r="U26" i="6"/>
  <c r="T26" i="6"/>
  <c r="U25" i="6"/>
  <c r="T25" i="6"/>
  <c r="U23" i="6"/>
  <c r="T23" i="6"/>
  <c r="U22" i="6"/>
  <c r="T22" i="6"/>
  <c r="U21" i="6"/>
  <c r="T21" i="6"/>
  <c r="U20" i="6"/>
  <c r="T20" i="6"/>
  <c r="U19" i="6"/>
  <c r="T19" i="6"/>
  <c r="U18" i="6"/>
  <c r="T18" i="6"/>
  <c r="U17" i="6"/>
  <c r="T17" i="6"/>
  <c r="U16" i="6"/>
  <c r="T16" i="6"/>
  <c r="U15" i="6"/>
  <c r="T15" i="6"/>
  <c r="U13" i="6"/>
  <c r="T13" i="6"/>
  <c r="U12" i="6"/>
  <c r="T12" i="6"/>
  <c r="U11" i="6"/>
  <c r="T11" i="6"/>
  <c r="U10" i="6"/>
  <c r="T10" i="6"/>
  <c r="U9" i="6"/>
  <c r="T9" i="6"/>
  <c r="U7" i="6"/>
  <c r="T7" i="6"/>
  <c r="P60" i="6"/>
  <c r="O60" i="6"/>
  <c r="P59" i="6"/>
  <c r="O59" i="6"/>
  <c r="P58" i="6"/>
  <c r="O58" i="6"/>
  <c r="P57" i="6"/>
  <c r="O57" i="6"/>
  <c r="P56" i="6"/>
  <c r="O56" i="6"/>
  <c r="P55" i="6"/>
  <c r="O55" i="6"/>
  <c r="P54" i="6"/>
  <c r="O54" i="6"/>
  <c r="P53" i="6"/>
  <c r="O53" i="6"/>
  <c r="P52" i="6"/>
  <c r="O52" i="6"/>
  <c r="P51" i="6"/>
  <c r="O51" i="6"/>
  <c r="P50" i="6"/>
  <c r="O50" i="6"/>
  <c r="P48" i="6"/>
  <c r="O48" i="6"/>
  <c r="P47" i="6"/>
  <c r="O47" i="6"/>
  <c r="P46" i="6"/>
  <c r="O46" i="6"/>
  <c r="P45" i="6"/>
  <c r="O45" i="6"/>
  <c r="P44" i="6"/>
  <c r="O44" i="6"/>
  <c r="P43" i="6"/>
  <c r="O43" i="6"/>
  <c r="P41" i="6"/>
  <c r="O41" i="6"/>
  <c r="P40" i="6"/>
  <c r="O40" i="6"/>
  <c r="P39" i="6"/>
  <c r="O39" i="6"/>
  <c r="P38" i="6"/>
  <c r="O38" i="6"/>
  <c r="P37" i="6"/>
  <c r="O37" i="6"/>
  <c r="P36" i="6"/>
  <c r="O36" i="6"/>
  <c r="P34" i="6"/>
  <c r="O34" i="6"/>
  <c r="P33" i="6"/>
  <c r="O33" i="6"/>
  <c r="P32" i="6"/>
  <c r="O32" i="6"/>
  <c r="P31" i="6"/>
  <c r="O31" i="6"/>
  <c r="P30" i="6"/>
  <c r="O30" i="6"/>
  <c r="P29" i="6"/>
  <c r="O29" i="6"/>
  <c r="P28" i="6"/>
  <c r="O28" i="6"/>
  <c r="P27" i="6"/>
  <c r="O27" i="6"/>
  <c r="P26" i="6"/>
  <c r="O26" i="6"/>
  <c r="P25" i="6"/>
  <c r="O25" i="6"/>
  <c r="P23" i="6"/>
  <c r="O23" i="6"/>
  <c r="P22" i="6"/>
  <c r="O22" i="6"/>
  <c r="P21" i="6"/>
  <c r="O21" i="6"/>
  <c r="P20" i="6"/>
  <c r="O20" i="6"/>
  <c r="P19" i="6"/>
  <c r="O19" i="6"/>
  <c r="P18" i="6"/>
  <c r="O18" i="6"/>
  <c r="P17" i="6"/>
  <c r="O17" i="6"/>
  <c r="P16" i="6"/>
  <c r="O16" i="6"/>
  <c r="P15" i="6"/>
  <c r="O15" i="6"/>
  <c r="P13" i="6"/>
  <c r="O13" i="6"/>
  <c r="P12" i="6"/>
  <c r="O12" i="6"/>
  <c r="P11" i="6"/>
  <c r="O11" i="6"/>
  <c r="P10" i="6"/>
  <c r="O10" i="6"/>
  <c r="P9" i="6"/>
  <c r="O9" i="6"/>
  <c r="P7" i="6"/>
  <c r="O7" i="6"/>
  <c r="K60" i="6"/>
  <c r="J60" i="6"/>
  <c r="K59" i="6"/>
  <c r="J59" i="6"/>
  <c r="K58" i="6"/>
  <c r="J58" i="6"/>
  <c r="K57" i="6"/>
  <c r="J57" i="6"/>
  <c r="K56" i="6"/>
  <c r="J56" i="6"/>
  <c r="K55" i="6"/>
  <c r="J55" i="6"/>
  <c r="K54" i="6"/>
  <c r="J54" i="6"/>
  <c r="K53" i="6"/>
  <c r="J53" i="6"/>
  <c r="K52" i="6"/>
  <c r="J52" i="6"/>
  <c r="K51" i="6"/>
  <c r="J51" i="6"/>
  <c r="K50" i="6"/>
  <c r="J50" i="6"/>
  <c r="K48" i="6"/>
  <c r="J48" i="6"/>
  <c r="K47" i="6"/>
  <c r="J47" i="6"/>
  <c r="K46" i="6"/>
  <c r="J46" i="6"/>
  <c r="K45" i="6"/>
  <c r="J45" i="6"/>
  <c r="K44" i="6"/>
  <c r="J44" i="6"/>
  <c r="K43" i="6"/>
  <c r="J43" i="6"/>
  <c r="K41" i="6"/>
  <c r="J41" i="6"/>
  <c r="K40" i="6"/>
  <c r="J40" i="6"/>
  <c r="K39" i="6"/>
  <c r="J39" i="6"/>
  <c r="K38" i="6"/>
  <c r="J38" i="6"/>
  <c r="K37" i="6"/>
  <c r="J37" i="6"/>
  <c r="K36" i="6"/>
  <c r="J36" i="6"/>
  <c r="K34" i="6"/>
  <c r="J34" i="6"/>
  <c r="K33" i="6"/>
  <c r="J33" i="6"/>
  <c r="K32" i="6"/>
  <c r="J32" i="6"/>
  <c r="K31" i="6"/>
  <c r="J31" i="6"/>
  <c r="K30" i="6"/>
  <c r="J30" i="6"/>
  <c r="K29" i="6"/>
  <c r="J29" i="6"/>
  <c r="K28" i="6"/>
  <c r="J28" i="6"/>
  <c r="K27" i="6"/>
  <c r="J27" i="6"/>
  <c r="K26" i="6"/>
  <c r="J26" i="6"/>
  <c r="K25" i="6"/>
  <c r="J25" i="6"/>
  <c r="K23" i="6"/>
  <c r="J23" i="6"/>
  <c r="K22" i="6"/>
  <c r="J22" i="6"/>
  <c r="K21" i="6"/>
  <c r="J21" i="6"/>
  <c r="K20" i="6"/>
  <c r="J20" i="6"/>
  <c r="K19" i="6"/>
  <c r="J19" i="6"/>
  <c r="K18" i="6"/>
  <c r="J18" i="6"/>
  <c r="K17" i="6"/>
  <c r="J17" i="6"/>
  <c r="K16" i="6"/>
  <c r="J16" i="6"/>
  <c r="K15" i="6"/>
  <c r="J15" i="6"/>
  <c r="K13" i="6"/>
  <c r="J13" i="6"/>
  <c r="K12" i="6"/>
  <c r="J12" i="6"/>
  <c r="K11" i="6"/>
  <c r="J11" i="6"/>
  <c r="K10" i="6"/>
  <c r="J10" i="6"/>
  <c r="K9" i="6"/>
  <c r="J9" i="6"/>
  <c r="K7" i="6"/>
  <c r="J7" i="6"/>
  <c r="B183" i="12"/>
  <c r="A183" i="12"/>
  <c r="B182" i="12"/>
  <c r="A182" i="12"/>
  <c r="B181" i="12"/>
  <c r="A181" i="12"/>
  <c r="B180" i="12"/>
  <c r="A180" i="12"/>
  <c r="B179" i="12"/>
  <c r="A179" i="12"/>
  <c r="B178" i="12"/>
  <c r="A178" i="12"/>
  <c r="B176" i="12"/>
  <c r="A176" i="12"/>
  <c r="B175" i="12"/>
  <c r="A175" i="12"/>
  <c r="B174" i="12"/>
  <c r="A174" i="12"/>
  <c r="B173" i="12"/>
  <c r="A173" i="12"/>
  <c r="B172" i="12"/>
  <c r="A172" i="12"/>
  <c r="B171" i="12"/>
  <c r="A171" i="12"/>
  <c r="B169" i="12"/>
  <c r="A169" i="12"/>
  <c r="B168" i="12"/>
  <c r="A168" i="12"/>
  <c r="B167" i="12"/>
  <c r="A167" i="12"/>
  <c r="B166" i="12"/>
  <c r="A166" i="12"/>
  <c r="B165" i="12"/>
  <c r="A165" i="12"/>
  <c r="B164" i="12"/>
  <c r="A164" i="12"/>
  <c r="B162" i="12"/>
  <c r="A162" i="12"/>
  <c r="B161" i="12"/>
  <c r="A161" i="12"/>
  <c r="B160" i="12"/>
  <c r="A160" i="12"/>
  <c r="B159" i="12"/>
  <c r="A159" i="12"/>
  <c r="B158" i="12"/>
  <c r="A158" i="12"/>
  <c r="B157" i="12"/>
  <c r="A157" i="12"/>
  <c r="B155" i="12"/>
  <c r="A155" i="12"/>
  <c r="B154" i="12"/>
  <c r="A154" i="12"/>
  <c r="B153" i="12"/>
  <c r="A153" i="12"/>
  <c r="B152" i="12"/>
  <c r="A152" i="12"/>
  <c r="B151" i="12"/>
  <c r="A151" i="12"/>
  <c r="B150" i="12"/>
  <c r="A150" i="12"/>
  <c r="B148" i="12"/>
  <c r="A148" i="12"/>
  <c r="B147" i="12"/>
  <c r="A147" i="12"/>
  <c r="B146" i="12"/>
  <c r="A146" i="12"/>
  <c r="B145" i="12"/>
  <c r="A145" i="12"/>
  <c r="B144" i="12"/>
  <c r="A144" i="12"/>
  <c r="B143" i="12"/>
  <c r="A143" i="12"/>
  <c r="B26" i="11"/>
  <c r="A26" i="11"/>
  <c r="B25" i="11"/>
  <c r="A25" i="11"/>
  <c r="B24" i="11"/>
  <c r="A24" i="11"/>
  <c r="B23" i="11"/>
  <c r="A23" i="11"/>
  <c r="K8" i="16"/>
  <c r="J8" i="16"/>
  <c r="K20" i="16"/>
  <c r="J20" i="16"/>
  <c r="B29" i="12"/>
  <c r="A29" i="12"/>
  <c r="B28" i="12"/>
  <c r="A28" i="12"/>
  <c r="B27" i="12"/>
  <c r="A27" i="12"/>
  <c r="B26" i="12"/>
  <c r="A26" i="12"/>
  <c r="B25" i="12"/>
  <c r="A25" i="12"/>
  <c r="B24" i="12"/>
  <c r="A24" i="12"/>
  <c r="B32" i="6" l="1"/>
  <c r="A32" i="6"/>
  <c r="B22" i="12"/>
  <c r="A22" i="12"/>
  <c r="B21" i="12"/>
  <c r="A21" i="12"/>
  <c r="B20" i="12"/>
  <c r="A20" i="12"/>
  <c r="B19" i="12"/>
  <c r="A19" i="12"/>
  <c r="B18" i="12"/>
  <c r="A18" i="12"/>
  <c r="B17" i="12"/>
  <c r="A17" i="12"/>
  <c r="A84" i="4"/>
  <c r="B84" i="4"/>
  <c r="J84" i="4"/>
  <c r="K84" i="4"/>
  <c r="O84" i="4"/>
  <c r="P84" i="4"/>
  <c r="T84" i="4"/>
  <c r="U84" i="4"/>
  <c r="Y84" i="4"/>
  <c r="Z84" i="4"/>
  <c r="AD84" i="4"/>
  <c r="AE84" i="4"/>
  <c r="AI84" i="4"/>
  <c r="AJ84" i="4"/>
  <c r="AN84" i="4"/>
  <c r="AO84" i="4"/>
  <c r="AS84" i="4"/>
  <c r="AT84" i="4"/>
  <c r="AX84" i="4"/>
  <c r="AY84" i="4"/>
  <c r="BC84" i="4"/>
  <c r="BD84" i="4"/>
  <c r="BH84" i="4"/>
  <c r="BI84" i="4"/>
  <c r="BM84" i="4"/>
  <c r="BN84" i="4"/>
  <c r="BR84" i="4"/>
  <c r="BS84" i="4"/>
  <c r="BW84" i="4"/>
  <c r="BX84" i="4"/>
  <c r="CB84" i="4"/>
  <c r="CC84" i="4"/>
  <c r="B106" i="12"/>
  <c r="A106" i="12"/>
  <c r="B105" i="12"/>
  <c r="A105" i="12"/>
  <c r="B104" i="12"/>
  <c r="A104" i="12"/>
  <c r="B103" i="12"/>
  <c r="A103" i="12"/>
  <c r="B102" i="12"/>
  <c r="A102" i="12"/>
  <c r="B101" i="12"/>
  <c r="A101" i="12"/>
  <c r="B99" i="12"/>
  <c r="A99" i="12"/>
  <c r="B98" i="12"/>
  <c r="A98" i="12"/>
  <c r="B97" i="12"/>
  <c r="A97" i="12"/>
  <c r="B96" i="12"/>
  <c r="A96" i="12"/>
  <c r="B95" i="12"/>
  <c r="A95" i="12"/>
  <c r="B94" i="12"/>
  <c r="A94" i="12"/>
  <c r="B92" i="12"/>
  <c r="A92" i="12"/>
  <c r="B91" i="12"/>
  <c r="A91" i="12"/>
  <c r="B90" i="12"/>
  <c r="A90" i="12"/>
  <c r="B89" i="12"/>
  <c r="A89" i="12"/>
  <c r="B88" i="12"/>
  <c r="A88" i="12"/>
  <c r="B87" i="12"/>
  <c r="A87" i="12"/>
  <c r="B78" i="12"/>
  <c r="A78" i="12"/>
  <c r="B77" i="12"/>
  <c r="A77" i="12"/>
  <c r="B76" i="12"/>
  <c r="A76" i="12"/>
  <c r="B75" i="12"/>
  <c r="A75" i="12"/>
  <c r="B74" i="12"/>
  <c r="A74" i="12"/>
  <c r="B73" i="12"/>
  <c r="A73" i="12"/>
  <c r="B57" i="12"/>
  <c r="A57" i="12"/>
  <c r="B56" i="12"/>
  <c r="A56" i="12"/>
  <c r="B55" i="12"/>
  <c r="A55" i="12"/>
  <c r="B54" i="12"/>
  <c r="A54" i="12"/>
  <c r="B53" i="12"/>
  <c r="A53" i="12"/>
  <c r="B52" i="12"/>
  <c r="A52" i="12"/>
  <c r="B43" i="12"/>
  <c r="A43" i="12"/>
  <c r="B42" i="12"/>
  <c r="A42" i="12"/>
  <c r="B41" i="12"/>
  <c r="A41" i="12"/>
  <c r="B40" i="12"/>
  <c r="A40" i="12"/>
  <c r="B39" i="12"/>
  <c r="A39" i="12"/>
  <c r="B38" i="12"/>
  <c r="A38" i="12"/>
  <c r="B36" i="12"/>
  <c r="A36" i="12"/>
  <c r="B35" i="12"/>
  <c r="A35" i="12"/>
  <c r="B34" i="12"/>
  <c r="A34" i="12"/>
  <c r="B33" i="12"/>
  <c r="A33" i="12"/>
  <c r="B32" i="12"/>
  <c r="A32" i="12"/>
  <c r="B31" i="12"/>
  <c r="A31" i="12"/>
  <c r="F23" i="18"/>
  <c r="F18" i="18"/>
  <c r="BE25" i="7"/>
  <c r="BB25" i="7"/>
  <c r="AY25" i="7"/>
  <c r="AV25" i="7"/>
  <c r="AS25" i="7"/>
  <c r="AP25" i="7"/>
  <c r="AM25" i="7"/>
  <c r="AJ25" i="7"/>
  <c r="AG25" i="7"/>
  <c r="I25" i="7"/>
  <c r="L25" i="7"/>
  <c r="O25" i="7"/>
  <c r="R25" i="7"/>
  <c r="U25" i="7"/>
  <c r="X25" i="7"/>
  <c r="AA25" i="7"/>
  <c r="AD25" i="7"/>
  <c r="F25" i="7"/>
  <c r="AM7" i="18"/>
  <c r="AY7" i="18"/>
  <c r="AV7" i="18"/>
  <c r="AS7" i="18"/>
  <c r="AP7" i="18"/>
  <c r="AA7" i="18"/>
  <c r="AD7" i="18"/>
  <c r="AG7" i="18"/>
  <c r="AJ7" i="18"/>
  <c r="AK36" i="18"/>
  <c r="F101" i="7" l="1"/>
  <c r="I29" i="7" l="1"/>
  <c r="I9" i="7"/>
  <c r="AR105" i="7" l="1"/>
  <c r="AQ105" i="7"/>
  <c r="AR104" i="7"/>
  <c r="AQ104" i="7"/>
  <c r="AR103" i="7"/>
  <c r="AQ103" i="7"/>
  <c r="AR102" i="7"/>
  <c r="AQ102" i="7"/>
  <c r="AR101" i="7"/>
  <c r="AQ101" i="7"/>
  <c r="AR100" i="7"/>
  <c r="AQ100" i="7"/>
  <c r="AR99" i="7"/>
  <c r="AQ99" i="7"/>
  <c r="AR98" i="7"/>
  <c r="AQ98" i="7"/>
  <c r="AR96" i="7"/>
  <c r="AQ96" i="7"/>
  <c r="AR95" i="7"/>
  <c r="AQ95" i="7"/>
  <c r="AR94" i="7"/>
  <c r="AQ94" i="7"/>
  <c r="AR93" i="7"/>
  <c r="AQ93" i="7"/>
  <c r="AR91" i="7"/>
  <c r="AQ91" i="7"/>
  <c r="AR90" i="7"/>
  <c r="AQ90" i="7"/>
  <c r="AR89" i="7"/>
  <c r="AQ89" i="7"/>
  <c r="AR88" i="7"/>
  <c r="AQ88" i="7"/>
  <c r="AR87" i="7"/>
  <c r="AQ87" i="7"/>
  <c r="AR86" i="7"/>
  <c r="AQ86" i="7"/>
  <c r="AR85" i="7"/>
  <c r="AQ85" i="7"/>
  <c r="AR83" i="7"/>
  <c r="AQ83" i="7"/>
  <c r="AR82" i="7"/>
  <c r="AQ82" i="7"/>
  <c r="AR81" i="7"/>
  <c r="AQ81" i="7"/>
  <c r="AR80" i="7"/>
  <c r="AQ80" i="7"/>
  <c r="AP79" i="7"/>
  <c r="AR78" i="7"/>
  <c r="AQ78" i="7"/>
  <c r="AR77" i="7"/>
  <c r="AQ77" i="7"/>
  <c r="AR76" i="7"/>
  <c r="AQ76" i="7"/>
  <c r="AR75" i="7"/>
  <c r="AQ75" i="7"/>
  <c r="AR74" i="7"/>
  <c r="AQ74" i="7"/>
  <c r="AR72" i="7"/>
  <c r="AQ72" i="7"/>
  <c r="AR71" i="7"/>
  <c r="AQ71" i="7"/>
  <c r="AR70" i="7"/>
  <c r="AQ70" i="7"/>
  <c r="AR69" i="7"/>
  <c r="AQ69" i="7"/>
  <c r="AR67" i="7"/>
  <c r="AQ67" i="7"/>
  <c r="AR66" i="7"/>
  <c r="AQ66" i="7"/>
  <c r="AP65" i="7"/>
  <c r="AP64" i="7" s="1"/>
  <c r="AR63" i="7"/>
  <c r="AQ63" i="7"/>
  <c r="AR62" i="7"/>
  <c r="AQ62" i="7"/>
  <c r="AR61" i="7"/>
  <c r="AQ61" i="7"/>
  <c r="AR60" i="7"/>
  <c r="AQ60" i="7"/>
  <c r="AR59" i="7"/>
  <c r="AQ59" i="7"/>
  <c r="AR58" i="7"/>
  <c r="AQ58" i="7"/>
  <c r="AR57" i="7"/>
  <c r="AQ57" i="7"/>
  <c r="AR56" i="7"/>
  <c r="AQ56" i="7"/>
  <c r="AR55" i="7"/>
  <c r="AQ55" i="7"/>
  <c r="AR54" i="7"/>
  <c r="AQ54" i="7"/>
  <c r="AR53" i="7"/>
  <c r="AQ53" i="7"/>
  <c r="AR52" i="7"/>
  <c r="AQ52" i="7"/>
  <c r="AR51" i="7"/>
  <c r="AQ51" i="7"/>
  <c r="AR49" i="7"/>
  <c r="AQ49" i="7"/>
  <c r="AR48" i="7"/>
  <c r="AQ48" i="7"/>
  <c r="AR47" i="7"/>
  <c r="AQ47" i="7"/>
  <c r="AR46" i="7"/>
  <c r="AQ46" i="7"/>
  <c r="AR45" i="7"/>
  <c r="AQ45" i="7"/>
  <c r="AR44" i="7"/>
  <c r="AQ44" i="7"/>
  <c r="AR43" i="7"/>
  <c r="AQ43" i="7"/>
  <c r="AR42" i="7"/>
  <c r="AQ42" i="7"/>
  <c r="AR40" i="7"/>
  <c r="AQ40" i="7"/>
  <c r="AR39" i="7"/>
  <c r="AQ39" i="7"/>
  <c r="AP38" i="7"/>
  <c r="AR37" i="7"/>
  <c r="AQ37" i="7"/>
  <c r="AR36" i="7"/>
  <c r="AQ36" i="7"/>
  <c r="AP35" i="7"/>
  <c r="AR33" i="7"/>
  <c r="AQ33" i="7"/>
  <c r="AR32" i="7"/>
  <c r="AQ32" i="7"/>
  <c r="AR31" i="7"/>
  <c r="AQ31" i="7"/>
  <c r="AR30" i="7"/>
  <c r="AQ30" i="7"/>
  <c r="AP29" i="7"/>
  <c r="AR28" i="7"/>
  <c r="AQ28" i="7"/>
  <c r="AR27" i="7"/>
  <c r="AQ27" i="7"/>
  <c r="AP26" i="7"/>
  <c r="AR24" i="7"/>
  <c r="AQ24" i="7"/>
  <c r="AR23" i="7"/>
  <c r="AQ23" i="7"/>
  <c r="AR22" i="7"/>
  <c r="AQ22" i="7"/>
  <c r="AR21" i="7"/>
  <c r="AQ21" i="7"/>
  <c r="AR20" i="7"/>
  <c r="AQ20" i="7"/>
  <c r="AR19" i="7"/>
  <c r="AQ19" i="7"/>
  <c r="AR18" i="7"/>
  <c r="AQ18" i="7"/>
  <c r="AR17" i="7"/>
  <c r="AQ17" i="7"/>
  <c r="AR15" i="7"/>
  <c r="AQ15" i="7"/>
  <c r="AR14" i="7"/>
  <c r="AQ14" i="7"/>
  <c r="AP13" i="7"/>
  <c r="AR12" i="7"/>
  <c r="AQ12" i="7"/>
  <c r="AR11" i="7"/>
  <c r="AQ11" i="7"/>
  <c r="AR10" i="7"/>
  <c r="AQ10" i="7"/>
  <c r="AP9" i="7"/>
  <c r="AP8" i="7" l="1"/>
  <c r="AP34" i="7"/>
  <c r="AQ3" i="7"/>
  <c r="AR3" i="7"/>
  <c r="AP7" i="7" l="1"/>
  <c r="AQ2" i="7"/>
  <c r="N105" i="7" l="1"/>
  <c r="M105" i="7"/>
  <c r="N104" i="7"/>
  <c r="M104" i="7"/>
  <c r="N103" i="7"/>
  <c r="M103" i="7"/>
  <c r="N102" i="7"/>
  <c r="M102" i="7"/>
  <c r="N101" i="7"/>
  <c r="M101" i="7"/>
  <c r="N100" i="7"/>
  <c r="M100" i="7"/>
  <c r="N99" i="7"/>
  <c r="M99" i="7"/>
  <c r="N98" i="7"/>
  <c r="M98" i="7"/>
  <c r="N96" i="7"/>
  <c r="M96" i="7"/>
  <c r="N95" i="7"/>
  <c r="M95" i="7"/>
  <c r="N94" i="7"/>
  <c r="M94" i="7"/>
  <c r="N93" i="7"/>
  <c r="M93" i="7"/>
  <c r="N91" i="7"/>
  <c r="M91" i="7"/>
  <c r="N90" i="7"/>
  <c r="M90" i="7"/>
  <c r="N89" i="7"/>
  <c r="M89" i="7"/>
  <c r="N88" i="7"/>
  <c r="M88" i="7"/>
  <c r="N87" i="7"/>
  <c r="M87" i="7"/>
  <c r="N86" i="7"/>
  <c r="M86" i="7"/>
  <c r="N85" i="7"/>
  <c r="M85" i="7"/>
  <c r="N83" i="7"/>
  <c r="M83" i="7"/>
  <c r="N82" i="7"/>
  <c r="M82" i="7"/>
  <c r="N81" i="7"/>
  <c r="M81" i="7"/>
  <c r="N80" i="7"/>
  <c r="M80" i="7"/>
  <c r="L79" i="7"/>
  <c r="N78" i="7"/>
  <c r="M78" i="7"/>
  <c r="N77" i="7"/>
  <c r="M77" i="7"/>
  <c r="N76" i="7"/>
  <c r="M76" i="7"/>
  <c r="N75" i="7"/>
  <c r="M75" i="7"/>
  <c r="N74" i="7"/>
  <c r="M74" i="7"/>
  <c r="N72" i="7"/>
  <c r="M72" i="7"/>
  <c r="N71" i="7"/>
  <c r="M71" i="7"/>
  <c r="N70" i="7"/>
  <c r="M70" i="7"/>
  <c r="N69" i="7"/>
  <c r="M69" i="7"/>
  <c r="N67" i="7"/>
  <c r="M67" i="7"/>
  <c r="N66" i="7"/>
  <c r="M66" i="7"/>
  <c r="L65" i="7"/>
  <c r="L64" i="7" s="1"/>
  <c r="N63" i="7"/>
  <c r="M63" i="7"/>
  <c r="N62" i="7"/>
  <c r="M62" i="7"/>
  <c r="N61" i="7"/>
  <c r="M61" i="7"/>
  <c r="N60" i="7"/>
  <c r="M60" i="7"/>
  <c r="N59" i="7"/>
  <c r="M59" i="7"/>
  <c r="N58" i="7"/>
  <c r="M58" i="7"/>
  <c r="N57" i="7"/>
  <c r="M57" i="7"/>
  <c r="N56" i="7"/>
  <c r="M56" i="7"/>
  <c r="N55" i="7"/>
  <c r="M55" i="7"/>
  <c r="N54" i="7"/>
  <c r="M54" i="7"/>
  <c r="N53" i="7"/>
  <c r="M53" i="7"/>
  <c r="N52" i="7"/>
  <c r="M52" i="7"/>
  <c r="N51" i="7"/>
  <c r="M51" i="7"/>
  <c r="N49" i="7"/>
  <c r="M49" i="7"/>
  <c r="N48" i="7"/>
  <c r="M48" i="7"/>
  <c r="N47" i="7"/>
  <c r="M47" i="7"/>
  <c r="N46" i="7"/>
  <c r="M46" i="7"/>
  <c r="N45" i="7"/>
  <c r="M45" i="7"/>
  <c r="N44" i="7"/>
  <c r="M44" i="7"/>
  <c r="N43" i="7"/>
  <c r="M43" i="7"/>
  <c r="N42" i="7"/>
  <c r="M42" i="7"/>
  <c r="N40" i="7"/>
  <c r="M40" i="7"/>
  <c r="N39" i="7"/>
  <c r="M39" i="7"/>
  <c r="L38" i="7"/>
  <c r="N37" i="7"/>
  <c r="M37" i="7"/>
  <c r="N36" i="7"/>
  <c r="M36" i="7"/>
  <c r="L35" i="7"/>
  <c r="N33" i="7"/>
  <c r="M33" i="7"/>
  <c r="N32" i="7"/>
  <c r="M32" i="7"/>
  <c r="N31" i="7"/>
  <c r="M31" i="7"/>
  <c r="N30" i="7"/>
  <c r="M30" i="7"/>
  <c r="L29" i="7"/>
  <c r="N28" i="7"/>
  <c r="M28" i="7"/>
  <c r="N27" i="7"/>
  <c r="M27" i="7"/>
  <c r="L26" i="7"/>
  <c r="N24" i="7"/>
  <c r="M24" i="7"/>
  <c r="N23" i="7"/>
  <c r="M23" i="7"/>
  <c r="N22" i="7"/>
  <c r="M22" i="7"/>
  <c r="N21" i="7"/>
  <c r="M21" i="7"/>
  <c r="N20" i="7"/>
  <c r="M20" i="7"/>
  <c r="N19" i="7"/>
  <c r="M19" i="7"/>
  <c r="N18" i="7"/>
  <c r="M18" i="7"/>
  <c r="N17" i="7"/>
  <c r="M17" i="7"/>
  <c r="N15" i="7"/>
  <c r="M15" i="7"/>
  <c r="N14" i="7"/>
  <c r="M14" i="7"/>
  <c r="L13" i="7"/>
  <c r="N12" i="7"/>
  <c r="M12" i="7"/>
  <c r="N11" i="7"/>
  <c r="M11" i="7"/>
  <c r="N10" i="7"/>
  <c r="M10" i="7"/>
  <c r="L9" i="7"/>
  <c r="L8" i="7" l="1"/>
  <c r="L34" i="7"/>
  <c r="N3" i="7"/>
  <c r="M3" i="7"/>
  <c r="A1" i="13"/>
  <c r="A2" i="13"/>
  <c r="A3" i="13"/>
  <c r="A4" i="13"/>
  <c r="B12" i="11"/>
  <c r="A12" i="11"/>
  <c r="L43" i="18"/>
  <c r="O43" i="18"/>
  <c r="R43" i="18"/>
  <c r="U43" i="18"/>
  <c r="X43" i="18"/>
  <c r="AA43" i="18"/>
  <c r="AD43" i="18"/>
  <c r="AG43" i="18"/>
  <c r="AJ43" i="18"/>
  <c r="AM43" i="18"/>
  <c r="AP43" i="18"/>
  <c r="AS43" i="18"/>
  <c r="AV43" i="18"/>
  <c r="AY43" i="18"/>
  <c r="I43" i="18"/>
  <c r="BA52" i="18"/>
  <c r="AZ52" i="18"/>
  <c r="AX52" i="18"/>
  <c r="AW52" i="18"/>
  <c r="AU52" i="18"/>
  <c r="AT52" i="18"/>
  <c r="AR52" i="18"/>
  <c r="AQ52" i="18"/>
  <c r="AO52" i="18"/>
  <c r="AN52" i="18"/>
  <c r="AL52" i="18"/>
  <c r="AK52" i="18"/>
  <c r="AI52" i="18"/>
  <c r="AH52" i="18"/>
  <c r="AF52" i="18"/>
  <c r="AE52" i="18"/>
  <c r="AC52" i="18"/>
  <c r="AB52" i="18"/>
  <c r="Z52" i="18"/>
  <c r="Y52" i="18"/>
  <c r="W52" i="18"/>
  <c r="V52" i="18"/>
  <c r="T52" i="18"/>
  <c r="S52" i="18"/>
  <c r="Q52" i="18"/>
  <c r="P52" i="18"/>
  <c r="N52" i="18"/>
  <c r="M52" i="18"/>
  <c r="K52" i="18"/>
  <c r="J52" i="18"/>
  <c r="F52" i="18"/>
  <c r="BE65" i="7"/>
  <c r="BE64" i="7" s="1"/>
  <c r="BB65" i="7"/>
  <c r="BB64" i="7" s="1"/>
  <c r="AY65" i="7"/>
  <c r="AY64" i="7" s="1"/>
  <c r="AV65" i="7"/>
  <c r="AV64" i="7" s="1"/>
  <c r="AS65" i="7"/>
  <c r="AS64" i="7" s="1"/>
  <c r="AM65" i="7"/>
  <c r="AM64" i="7" s="1"/>
  <c r="AJ65" i="7"/>
  <c r="AJ64" i="7" s="1"/>
  <c r="AG65" i="7"/>
  <c r="AG64" i="7" s="1"/>
  <c r="AD65" i="7"/>
  <c r="AD64" i="7" s="1"/>
  <c r="AA65" i="7"/>
  <c r="AA64" i="7" s="1"/>
  <c r="X65" i="7"/>
  <c r="X64" i="7" s="1"/>
  <c r="U65" i="7"/>
  <c r="U64" i="7" s="1"/>
  <c r="R65" i="7"/>
  <c r="R64" i="7" s="1"/>
  <c r="O65" i="7"/>
  <c r="O64" i="7" s="1"/>
  <c r="I65" i="7"/>
  <c r="I64" i="7" s="1"/>
  <c r="BG77" i="7"/>
  <c r="BF77" i="7"/>
  <c r="BD77" i="7"/>
  <c r="BC77" i="7"/>
  <c r="BA77" i="7"/>
  <c r="AZ77" i="7"/>
  <c r="AX77" i="7"/>
  <c r="AW77" i="7"/>
  <c r="AU77" i="7"/>
  <c r="AT77" i="7"/>
  <c r="AO77" i="7"/>
  <c r="AN77" i="7"/>
  <c r="AL77" i="7"/>
  <c r="AK77" i="7"/>
  <c r="AI77" i="7"/>
  <c r="AH77" i="7"/>
  <c r="AF77" i="7"/>
  <c r="AE77" i="7"/>
  <c r="AC77" i="7"/>
  <c r="AB77" i="7"/>
  <c r="Z77" i="7"/>
  <c r="Y77" i="7"/>
  <c r="W77" i="7"/>
  <c r="V77" i="7"/>
  <c r="T77" i="7"/>
  <c r="S77" i="7"/>
  <c r="Q77" i="7"/>
  <c r="P77" i="7"/>
  <c r="K77" i="7"/>
  <c r="J77" i="7"/>
  <c r="F77" i="7"/>
  <c r="BG69" i="7"/>
  <c r="BF69" i="7"/>
  <c r="BD69" i="7"/>
  <c r="BC69" i="7"/>
  <c r="BA69" i="7"/>
  <c r="AZ69" i="7"/>
  <c r="AX69" i="7"/>
  <c r="AW69" i="7"/>
  <c r="AU69" i="7"/>
  <c r="AT69" i="7"/>
  <c r="AO69" i="7"/>
  <c r="AN69" i="7"/>
  <c r="AL69" i="7"/>
  <c r="AK69" i="7"/>
  <c r="AI69" i="7"/>
  <c r="AH69" i="7"/>
  <c r="AF69" i="7"/>
  <c r="AE69" i="7"/>
  <c r="AC69" i="7"/>
  <c r="AB69" i="7"/>
  <c r="Z69" i="7"/>
  <c r="Y69" i="7"/>
  <c r="W69" i="7"/>
  <c r="V69" i="7"/>
  <c r="T69" i="7"/>
  <c r="S69" i="7"/>
  <c r="Q69" i="7"/>
  <c r="P69" i="7"/>
  <c r="K69" i="7"/>
  <c r="J69" i="7"/>
  <c r="F69" i="7"/>
  <c r="BG42" i="7"/>
  <c r="BF42" i="7"/>
  <c r="BD42" i="7"/>
  <c r="BC42" i="7"/>
  <c r="BA42" i="7"/>
  <c r="AZ42" i="7"/>
  <c r="AX42" i="7"/>
  <c r="AW42" i="7"/>
  <c r="AU42" i="7"/>
  <c r="AT42" i="7"/>
  <c r="AO42" i="7"/>
  <c r="AN42" i="7"/>
  <c r="AL42" i="7"/>
  <c r="AK42" i="7"/>
  <c r="AI42" i="7"/>
  <c r="AH42" i="7"/>
  <c r="AF42" i="7"/>
  <c r="AE42" i="7"/>
  <c r="AC42" i="7"/>
  <c r="AB42" i="7"/>
  <c r="Z42" i="7"/>
  <c r="Y42" i="7"/>
  <c r="W42" i="7"/>
  <c r="V42" i="7"/>
  <c r="T42" i="7"/>
  <c r="S42" i="7"/>
  <c r="Q42" i="7"/>
  <c r="P42" i="7"/>
  <c r="K42" i="7"/>
  <c r="J42" i="7"/>
  <c r="F42" i="7"/>
  <c r="BG17" i="7"/>
  <c r="BF17" i="7"/>
  <c r="BD17" i="7"/>
  <c r="BC17" i="7"/>
  <c r="BA17" i="7"/>
  <c r="AZ17" i="7"/>
  <c r="AX17" i="7"/>
  <c r="AW17" i="7"/>
  <c r="AU17" i="7"/>
  <c r="AT17" i="7"/>
  <c r="AO17" i="7"/>
  <c r="AN17" i="7"/>
  <c r="AL17" i="7"/>
  <c r="AK17" i="7"/>
  <c r="AI17" i="7"/>
  <c r="AH17" i="7"/>
  <c r="AF17" i="7"/>
  <c r="AE17" i="7"/>
  <c r="AC17" i="7"/>
  <c r="AB17" i="7"/>
  <c r="Z17" i="7"/>
  <c r="Y17" i="7"/>
  <c r="W17" i="7"/>
  <c r="V17" i="7"/>
  <c r="T17" i="7"/>
  <c r="S17" i="7"/>
  <c r="Q17" i="7"/>
  <c r="P17" i="7"/>
  <c r="K17" i="7"/>
  <c r="J17" i="7"/>
  <c r="F17" i="7"/>
  <c r="B52" i="18" l="1"/>
  <c r="L7" i="7"/>
  <c r="M2" i="7"/>
  <c r="B69" i="7"/>
  <c r="A52" i="18"/>
  <c r="A77" i="7"/>
  <c r="B77" i="7"/>
  <c r="A69" i="7"/>
  <c r="B17" i="7"/>
  <c r="A17" i="7"/>
  <c r="B42" i="7"/>
  <c r="A42" i="7"/>
  <c r="B11" i="9" l="1"/>
  <c r="A11" i="9"/>
  <c r="B10" i="9"/>
  <c r="A10" i="9"/>
  <c r="B9" i="9"/>
  <c r="A9" i="9"/>
  <c r="BA78" i="18"/>
  <c r="AZ78" i="18"/>
  <c r="BA77" i="18"/>
  <c r="AZ77" i="18"/>
  <c r="BA76" i="18"/>
  <c r="AZ76" i="18"/>
  <c r="BA75" i="18"/>
  <c r="AZ75" i="18"/>
  <c r="BA74" i="18"/>
  <c r="AZ74" i="18"/>
  <c r="BA73" i="18"/>
  <c r="AZ73" i="18"/>
  <c r="BA72" i="18"/>
  <c r="AZ72" i="18"/>
  <c r="BA71" i="18"/>
  <c r="AZ71" i="18"/>
  <c r="BA69" i="18"/>
  <c r="AZ69" i="18"/>
  <c r="BA68" i="18"/>
  <c r="AZ68" i="18"/>
  <c r="BA67" i="18"/>
  <c r="AZ67" i="18"/>
  <c r="BA66" i="18"/>
  <c r="AZ66" i="18"/>
  <c r="BA64" i="18"/>
  <c r="AZ64" i="18"/>
  <c r="BA63" i="18"/>
  <c r="AZ63" i="18"/>
  <c r="BA62" i="18"/>
  <c r="AZ62" i="18"/>
  <c r="BA61" i="18"/>
  <c r="AZ61" i="18"/>
  <c r="BA60" i="18"/>
  <c r="AZ60" i="18"/>
  <c r="BA58" i="18"/>
  <c r="AZ58" i="18"/>
  <c r="BA57" i="18"/>
  <c r="AZ57" i="18"/>
  <c r="BA56" i="18"/>
  <c r="AZ56" i="18"/>
  <c r="BA55" i="18"/>
  <c r="AZ55" i="18"/>
  <c r="AY54" i="18"/>
  <c r="BA53" i="18"/>
  <c r="AZ53" i="18"/>
  <c r="BA51" i="18"/>
  <c r="AZ51" i="18"/>
  <c r="BA50" i="18"/>
  <c r="AZ50" i="18"/>
  <c r="BA49" i="18"/>
  <c r="AZ49" i="18"/>
  <c r="BA47" i="18"/>
  <c r="AZ47" i="18"/>
  <c r="BA46" i="18"/>
  <c r="AZ46" i="18"/>
  <c r="BA44" i="18"/>
  <c r="AZ44" i="18"/>
  <c r="AY42" i="18"/>
  <c r="BA41" i="18"/>
  <c r="AZ41" i="18"/>
  <c r="BA40" i="18"/>
  <c r="AZ40" i="18"/>
  <c r="BA39" i="18"/>
  <c r="AZ39" i="18"/>
  <c r="BA38" i="18"/>
  <c r="AZ38" i="18"/>
  <c r="BA37" i="18"/>
  <c r="AZ37" i="18"/>
  <c r="BA36" i="18"/>
  <c r="AZ36" i="18"/>
  <c r="BA35" i="18"/>
  <c r="AZ35" i="18"/>
  <c r="BA34" i="18"/>
  <c r="AZ34" i="18"/>
  <c r="BA32" i="18"/>
  <c r="AZ32" i="18"/>
  <c r="BA31" i="18"/>
  <c r="AZ31" i="18"/>
  <c r="BA30" i="18"/>
  <c r="AZ30" i="18"/>
  <c r="BA29" i="18"/>
  <c r="AZ29" i="18"/>
  <c r="BA28" i="18"/>
  <c r="AZ28" i="18"/>
  <c r="BA27" i="18"/>
  <c r="AZ27" i="18"/>
  <c r="BA25" i="18"/>
  <c r="AZ25" i="18"/>
  <c r="AY24" i="18"/>
  <c r="AY23" i="18" s="1"/>
  <c r="BA22" i="18"/>
  <c r="AZ22" i="18"/>
  <c r="BA21" i="18"/>
  <c r="AZ21" i="18"/>
  <c r="BA20" i="18"/>
  <c r="AZ20" i="18"/>
  <c r="AY19" i="18"/>
  <c r="AY18" i="18" s="1"/>
  <c r="BA17" i="18"/>
  <c r="AZ17" i="18"/>
  <c r="BA16" i="18"/>
  <c r="AZ16" i="18"/>
  <c r="BA15" i="18"/>
  <c r="AZ15" i="18"/>
  <c r="BA14" i="18"/>
  <c r="AZ14" i="18"/>
  <c r="BA13" i="18"/>
  <c r="AZ13" i="18"/>
  <c r="BA12" i="18"/>
  <c r="AZ12" i="18"/>
  <c r="BA10" i="18"/>
  <c r="AZ10" i="18"/>
  <c r="AY9" i="18"/>
  <c r="AY8" i="18" s="1"/>
  <c r="AX78" i="18"/>
  <c r="AW78" i="18"/>
  <c r="AX77" i="18"/>
  <c r="AW77" i="18"/>
  <c r="AX76" i="18"/>
  <c r="AW76" i="18"/>
  <c r="AX75" i="18"/>
  <c r="AW75" i="18"/>
  <c r="AX74" i="18"/>
  <c r="AW74" i="18"/>
  <c r="AX73" i="18"/>
  <c r="AW73" i="18"/>
  <c r="AX72" i="18"/>
  <c r="AW72" i="18"/>
  <c r="AX71" i="18"/>
  <c r="AW71" i="18"/>
  <c r="AX69" i="18"/>
  <c r="AW69" i="18"/>
  <c r="AX68" i="18"/>
  <c r="AW68" i="18"/>
  <c r="AX67" i="18"/>
  <c r="AW67" i="18"/>
  <c r="AX66" i="18"/>
  <c r="AW66" i="18"/>
  <c r="AX64" i="18"/>
  <c r="AW64" i="18"/>
  <c r="AX63" i="18"/>
  <c r="AW63" i="18"/>
  <c r="AX62" i="18"/>
  <c r="AW62" i="18"/>
  <c r="AX61" i="18"/>
  <c r="AW61" i="18"/>
  <c r="AX60" i="18"/>
  <c r="AW60" i="18"/>
  <c r="AX58" i="18"/>
  <c r="AW58" i="18"/>
  <c r="AX57" i="18"/>
  <c r="AW57" i="18"/>
  <c r="AX56" i="18"/>
  <c r="AW56" i="18"/>
  <c r="AX55" i="18"/>
  <c r="AW55" i="18"/>
  <c r="AV54" i="18"/>
  <c r="AX53" i="18"/>
  <c r="AW53" i="18"/>
  <c r="AX51" i="18"/>
  <c r="AW51" i="18"/>
  <c r="AX50" i="18"/>
  <c r="AW50" i="18"/>
  <c r="AX49" i="18"/>
  <c r="AW49" i="18"/>
  <c r="AX47" i="18"/>
  <c r="AW47" i="18"/>
  <c r="AX46" i="18"/>
  <c r="AW46" i="18"/>
  <c r="AX44" i="18"/>
  <c r="AW44" i="18"/>
  <c r="AV42" i="18"/>
  <c r="AX41" i="18"/>
  <c r="AW41" i="18"/>
  <c r="AX40" i="18"/>
  <c r="AW40" i="18"/>
  <c r="AX39" i="18"/>
  <c r="AW39" i="18"/>
  <c r="AX38" i="18"/>
  <c r="AW38" i="18"/>
  <c r="AX37" i="18"/>
  <c r="AW37" i="18"/>
  <c r="AX36" i="18"/>
  <c r="AW36" i="18"/>
  <c r="AX35" i="18"/>
  <c r="AW35" i="18"/>
  <c r="AX34" i="18"/>
  <c r="AW34" i="18"/>
  <c r="AX32" i="18"/>
  <c r="AW32" i="18"/>
  <c r="AX31" i="18"/>
  <c r="AW31" i="18"/>
  <c r="AX30" i="18"/>
  <c r="AW30" i="18"/>
  <c r="AX29" i="18"/>
  <c r="AW29" i="18"/>
  <c r="AX28" i="18"/>
  <c r="AW28" i="18"/>
  <c r="AX27" i="18"/>
  <c r="AW27" i="18"/>
  <c r="AX25" i="18"/>
  <c r="AW25" i="18"/>
  <c r="AV24" i="18"/>
  <c r="AV23" i="18" s="1"/>
  <c r="AX22" i="18"/>
  <c r="AW22" i="18"/>
  <c r="AX21" i="18"/>
  <c r="AW21" i="18"/>
  <c r="AX20" i="18"/>
  <c r="AW20" i="18"/>
  <c r="AV19" i="18"/>
  <c r="AV18" i="18" s="1"/>
  <c r="AX17" i="18"/>
  <c r="AW17" i="18"/>
  <c r="AX16" i="18"/>
  <c r="AW16" i="18"/>
  <c r="AX15" i="18"/>
  <c r="AW15" i="18"/>
  <c r="AX14" i="18"/>
  <c r="AW14" i="18"/>
  <c r="AX13" i="18"/>
  <c r="AW13" i="18"/>
  <c r="AX12" i="18"/>
  <c r="AW12" i="18"/>
  <c r="AX10" i="18"/>
  <c r="AW10" i="18"/>
  <c r="AV9" i="18"/>
  <c r="AV8" i="18" s="1"/>
  <c r="AU78" i="18"/>
  <c r="AT78" i="18"/>
  <c r="AU77" i="18"/>
  <c r="AT77" i="18"/>
  <c r="AU76" i="18"/>
  <c r="AT76" i="18"/>
  <c r="AU75" i="18"/>
  <c r="AT75" i="18"/>
  <c r="AU74" i="18"/>
  <c r="AT74" i="18"/>
  <c r="AU73" i="18"/>
  <c r="AT73" i="18"/>
  <c r="AU72" i="18"/>
  <c r="AT72" i="18"/>
  <c r="AU71" i="18"/>
  <c r="AT71" i="18"/>
  <c r="AU69" i="18"/>
  <c r="AT69" i="18"/>
  <c r="AU68" i="18"/>
  <c r="AT68" i="18"/>
  <c r="AU67" i="18"/>
  <c r="AT67" i="18"/>
  <c r="AU66" i="18"/>
  <c r="AT66" i="18"/>
  <c r="AU64" i="18"/>
  <c r="AT64" i="18"/>
  <c r="AU63" i="18"/>
  <c r="AT63" i="18"/>
  <c r="AU62" i="18"/>
  <c r="AT62" i="18"/>
  <c r="AU61" i="18"/>
  <c r="AT61" i="18"/>
  <c r="AU60" i="18"/>
  <c r="AT60" i="18"/>
  <c r="AU58" i="18"/>
  <c r="AT58" i="18"/>
  <c r="AU57" i="18"/>
  <c r="AT57" i="18"/>
  <c r="AU56" i="18"/>
  <c r="AT56" i="18"/>
  <c r="AU55" i="18"/>
  <c r="AT55" i="18"/>
  <c r="AS54" i="18"/>
  <c r="AU53" i="18"/>
  <c r="AT53" i="18"/>
  <c r="AU51" i="18"/>
  <c r="AT51" i="18"/>
  <c r="AU50" i="18"/>
  <c r="AT50" i="18"/>
  <c r="AU49" i="18"/>
  <c r="AT49" i="18"/>
  <c r="AU47" i="18"/>
  <c r="AT47" i="18"/>
  <c r="AU46" i="18"/>
  <c r="AT46" i="18"/>
  <c r="AU44" i="18"/>
  <c r="AT44" i="18"/>
  <c r="AS42" i="18"/>
  <c r="AU41" i="18"/>
  <c r="AT41" i="18"/>
  <c r="AU40" i="18"/>
  <c r="AT40" i="18"/>
  <c r="AU39" i="18"/>
  <c r="AT39" i="18"/>
  <c r="AU38" i="18"/>
  <c r="AT38" i="18"/>
  <c r="AU37" i="18"/>
  <c r="AT37" i="18"/>
  <c r="AU36" i="18"/>
  <c r="AT36" i="18"/>
  <c r="AU35" i="18"/>
  <c r="AT35" i="18"/>
  <c r="AU34" i="18"/>
  <c r="AT34" i="18"/>
  <c r="AU32" i="18"/>
  <c r="AT32" i="18"/>
  <c r="AU31" i="18"/>
  <c r="AT31" i="18"/>
  <c r="AU30" i="18"/>
  <c r="AT30" i="18"/>
  <c r="AU29" i="18"/>
  <c r="AT29" i="18"/>
  <c r="AU28" i="18"/>
  <c r="AT28" i="18"/>
  <c r="AU27" i="18"/>
  <c r="AT27" i="18"/>
  <c r="AU25" i="18"/>
  <c r="AT25" i="18"/>
  <c r="AS24" i="18"/>
  <c r="AS23" i="18" s="1"/>
  <c r="AU22" i="18"/>
  <c r="AT22" i="18"/>
  <c r="AU21" i="18"/>
  <c r="AT21" i="18"/>
  <c r="AU20" i="18"/>
  <c r="AT20" i="18"/>
  <c r="AS19" i="18"/>
  <c r="AS18" i="18" s="1"/>
  <c r="AU17" i="18"/>
  <c r="AT17" i="18"/>
  <c r="AU16" i="18"/>
  <c r="AT16" i="18"/>
  <c r="AU15" i="18"/>
  <c r="AT15" i="18"/>
  <c r="AU14" i="18"/>
  <c r="AT14" i="18"/>
  <c r="AU13" i="18"/>
  <c r="AT13" i="18"/>
  <c r="AU12" i="18"/>
  <c r="AT12" i="18"/>
  <c r="AU10" i="18"/>
  <c r="AT10" i="18"/>
  <c r="AS9" i="18"/>
  <c r="AS8" i="18" s="1"/>
  <c r="AR78" i="18"/>
  <c r="AQ78" i="18"/>
  <c r="AR77" i="18"/>
  <c r="AQ77" i="18"/>
  <c r="AR76" i="18"/>
  <c r="AQ76" i="18"/>
  <c r="AR75" i="18"/>
  <c r="AQ75" i="18"/>
  <c r="AR74" i="18"/>
  <c r="AQ74" i="18"/>
  <c r="AR73" i="18"/>
  <c r="AQ73" i="18"/>
  <c r="AR72" i="18"/>
  <c r="AQ72" i="18"/>
  <c r="AR71" i="18"/>
  <c r="AQ71" i="18"/>
  <c r="AR69" i="18"/>
  <c r="AQ69" i="18"/>
  <c r="AR68" i="18"/>
  <c r="AQ68" i="18"/>
  <c r="AR67" i="18"/>
  <c r="AQ67" i="18"/>
  <c r="AR66" i="18"/>
  <c r="AQ66" i="18"/>
  <c r="AR64" i="18"/>
  <c r="AQ64" i="18"/>
  <c r="AR63" i="18"/>
  <c r="AQ63" i="18"/>
  <c r="AR62" i="18"/>
  <c r="AQ62" i="18"/>
  <c r="AR61" i="18"/>
  <c r="AQ61" i="18"/>
  <c r="AR60" i="18"/>
  <c r="AQ60" i="18"/>
  <c r="AR58" i="18"/>
  <c r="AQ58" i="18"/>
  <c r="AR57" i="18"/>
  <c r="AQ57" i="18"/>
  <c r="AR56" i="18"/>
  <c r="AQ56" i="18"/>
  <c r="AR55" i="18"/>
  <c r="AQ55" i="18"/>
  <c r="AP54" i="18"/>
  <c r="AR53" i="18"/>
  <c r="AQ53" i="18"/>
  <c r="AR51" i="18"/>
  <c r="AQ51" i="18"/>
  <c r="AR50" i="18"/>
  <c r="AQ50" i="18"/>
  <c r="AR49" i="18"/>
  <c r="AQ49" i="18"/>
  <c r="AR47" i="18"/>
  <c r="AQ47" i="18"/>
  <c r="AR46" i="18"/>
  <c r="AQ46" i="18"/>
  <c r="AR44" i="18"/>
  <c r="AQ44" i="18"/>
  <c r="AP42" i="18"/>
  <c r="AR41" i="18"/>
  <c r="AQ41" i="18"/>
  <c r="AR40" i="18"/>
  <c r="AQ40" i="18"/>
  <c r="AR39" i="18"/>
  <c r="AQ39" i="18"/>
  <c r="AR38" i="18"/>
  <c r="AQ38" i="18"/>
  <c r="AR37" i="18"/>
  <c r="AQ37" i="18"/>
  <c r="AR36" i="18"/>
  <c r="AQ36" i="18"/>
  <c r="AR35" i="18"/>
  <c r="AQ35" i="18"/>
  <c r="AR34" i="18"/>
  <c r="AQ34" i="18"/>
  <c r="AR32" i="18"/>
  <c r="AQ32" i="18"/>
  <c r="AR31" i="18"/>
  <c r="AQ31" i="18"/>
  <c r="AR30" i="18"/>
  <c r="AQ30" i="18"/>
  <c r="AR29" i="18"/>
  <c r="AQ29" i="18"/>
  <c r="AR28" i="18"/>
  <c r="AQ28" i="18"/>
  <c r="AR27" i="18"/>
  <c r="AQ27" i="18"/>
  <c r="AR25" i="18"/>
  <c r="AQ25" i="18"/>
  <c r="AP24" i="18"/>
  <c r="AP23" i="18" s="1"/>
  <c r="AR22" i="18"/>
  <c r="AQ22" i="18"/>
  <c r="AR21" i="18"/>
  <c r="AQ21" i="18"/>
  <c r="AR20" i="18"/>
  <c r="AQ20" i="18"/>
  <c r="AP19" i="18"/>
  <c r="AP18" i="18" s="1"/>
  <c r="AR17" i="18"/>
  <c r="AQ17" i="18"/>
  <c r="AR16" i="18"/>
  <c r="AQ16" i="18"/>
  <c r="AR15" i="18"/>
  <c r="AQ15" i="18"/>
  <c r="AR14" i="18"/>
  <c r="AQ14" i="18"/>
  <c r="AR13" i="18"/>
  <c r="AQ13" i="18"/>
  <c r="AR12" i="18"/>
  <c r="AQ12" i="18"/>
  <c r="AR10" i="18"/>
  <c r="AQ10" i="18"/>
  <c r="AP9" i="18"/>
  <c r="AP8" i="18" s="1"/>
  <c r="AO78" i="18"/>
  <c r="AN78" i="18"/>
  <c r="AO77" i="18"/>
  <c r="AN77" i="18"/>
  <c r="AO76" i="18"/>
  <c r="AN76" i="18"/>
  <c r="AO75" i="18"/>
  <c r="AN75" i="18"/>
  <c r="AO74" i="18"/>
  <c r="AN74" i="18"/>
  <c r="AO73" i="18"/>
  <c r="AN73" i="18"/>
  <c r="AO72" i="18"/>
  <c r="AN72" i="18"/>
  <c r="AO71" i="18"/>
  <c r="AN71" i="18"/>
  <c r="AO69" i="18"/>
  <c r="AN69" i="18"/>
  <c r="AO68" i="18"/>
  <c r="AN68" i="18"/>
  <c r="AO67" i="18"/>
  <c r="AN67" i="18"/>
  <c r="AO66" i="18"/>
  <c r="AN66" i="18"/>
  <c r="AO64" i="18"/>
  <c r="AN64" i="18"/>
  <c r="AO63" i="18"/>
  <c r="AN63" i="18"/>
  <c r="AO62" i="18"/>
  <c r="AN62" i="18"/>
  <c r="AO61" i="18"/>
  <c r="AN61" i="18"/>
  <c r="AO60" i="18"/>
  <c r="AN60" i="18"/>
  <c r="AO58" i="18"/>
  <c r="AN58" i="18"/>
  <c r="AO57" i="18"/>
  <c r="AN57" i="18"/>
  <c r="AO56" i="18"/>
  <c r="AN56" i="18"/>
  <c r="AO55" i="18"/>
  <c r="AN55" i="18"/>
  <c r="AM54" i="18"/>
  <c r="AO53" i="18"/>
  <c r="AN53" i="18"/>
  <c r="AO51" i="18"/>
  <c r="AN51" i="18"/>
  <c r="AO50" i="18"/>
  <c r="AN50" i="18"/>
  <c r="AO49" i="18"/>
  <c r="AN49" i="18"/>
  <c r="AO47" i="18"/>
  <c r="AN47" i="18"/>
  <c r="AO46" i="18"/>
  <c r="AN46" i="18"/>
  <c r="AO44" i="18"/>
  <c r="AN44" i="18"/>
  <c r="AM42" i="18"/>
  <c r="AO41" i="18"/>
  <c r="AN41" i="18"/>
  <c r="AO40" i="18"/>
  <c r="AN40" i="18"/>
  <c r="AO39" i="18"/>
  <c r="AN39" i="18"/>
  <c r="AO38" i="18"/>
  <c r="AN38" i="18"/>
  <c r="AO37" i="18"/>
  <c r="AN37" i="18"/>
  <c r="AO36" i="18"/>
  <c r="AN36" i="18"/>
  <c r="AO35" i="18"/>
  <c r="AN35" i="18"/>
  <c r="AO34" i="18"/>
  <c r="AN34" i="18"/>
  <c r="AO32" i="18"/>
  <c r="AN32" i="18"/>
  <c r="AO31" i="18"/>
  <c r="AN31" i="18"/>
  <c r="AO30" i="18"/>
  <c r="AN30" i="18"/>
  <c r="AO29" i="18"/>
  <c r="AN29" i="18"/>
  <c r="AO28" i="18"/>
  <c r="AN28" i="18"/>
  <c r="AO27" i="18"/>
  <c r="AN27" i="18"/>
  <c r="AO25" i="18"/>
  <c r="AN25" i="18"/>
  <c r="AM24" i="18"/>
  <c r="AM23" i="18" s="1"/>
  <c r="AO22" i="18"/>
  <c r="AN22" i="18"/>
  <c r="AO21" i="18"/>
  <c r="AN21" i="18"/>
  <c r="AO20" i="18"/>
  <c r="AN20" i="18"/>
  <c r="AM19" i="18"/>
  <c r="AM18" i="18" s="1"/>
  <c r="AO17" i="18"/>
  <c r="AN17" i="18"/>
  <c r="AO16" i="18"/>
  <c r="AN16" i="18"/>
  <c r="AO15" i="18"/>
  <c r="AN15" i="18"/>
  <c r="AO14" i="18"/>
  <c r="AN14" i="18"/>
  <c r="AO13" i="18"/>
  <c r="AN13" i="18"/>
  <c r="AO12" i="18"/>
  <c r="AN12" i="18"/>
  <c r="AO10" i="18"/>
  <c r="AN10" i="18"/>
  <c r="AM9" i="18"/>
  <c r="AM8" i="18" s="1"/>
  <c r="AL78" i="18"/>
  <c r="AK78" i="18"/>
  <c r="AL77" i="18"/>
  <c r="AK77" i="18"/>
  <c r="AL76" i="18"/>
  <c r="AK76" i="18"/>
  <c r="AL75" i="18"/>
  <c r="AK75" i="18"/>
  <c r="AL74" i="18"/>
  <c r="AK74" i="18"/>
  <c r="AL73" i="18"/>
  <c r="AK73" i="18"/>
  <c r="AL72" i="18"/>
  <c r="AK72" i="18"/>
  <c r="AL71" i="18"/>
  <c r="AK71" i="18"/>
  <c r="AL69" i="18"/>
  <c r="AK69" i="18"/>
  <c r="AL68" i="18"/>
  <c r="AK68" i="18"/>
  <c r="AL67" i="18"/>
  <c r="AK67" i="18"/>
  <c r="AL66" i="18"/>
  <c r="AK66" i="18"/>
  <c r="AL64" i="18"/>
  <c r="AK64" i="18"/>
  <c r="AL63" i="18"/>
  <c r="AK63" i="18"/>
  <c r="AL62" i="18"/>
  <c r="AK62" i="18"/>
  <c r="AL61" i="18"/>
  <c r="AK61" i="18"/>
  <c r="AL60" i="18"/>
  <c r="AK60" i="18"/>
  <c r="AL58" i="18"/>
  <c r="AK58" i="18"/>
  <c r="AL57" i="18"/>
  <c r="AK57" i="18"/>
  <c r="AL56" i="18"/>
  <c r="AK56" i="18"/>
  <c r="AL55" i="18"/>
  <c r="AK55" i="18"/>
  <c r="AJ54" i="18"/>
  <c r="AL53" i="18"/>
  <c r="AK53" i="18"/>
  <c r="AL51" i="18"/>
  <c r="AK51" i="18"/>
  <c r="AL50" i="18"/>
  <c r="AK50" i="18"/>
  <c r="AL49" i="18"/>
  <c r="AK49" i="18"/>
  <c r="AL47" i="18"/>
  <c r="AK47" i="18"/>
  <c r="AL46" i="18"/>
  <c r="AK46" i="18"/>
  <c r="AL44" i="18"/>
  <c r="AK44" i="18"/>
  <c r="AJ42" i="18"/>
  <c r="AL41" i="18"/>
  <c r="AK41" i="18"/>
  <c r="AL40" i="18"/>
  <c r="AK40" i="18"/>
  <c r="AL39" i="18"/>
  <c r="AK39" i="18"/>
  <c r="AL38" i="18"/>
  <c r="AK38" i="18"/>
  <c r="AL37" i="18"/>
  <c r="AK37" i="18"/>
  <c r="AL36" i="18"/>
  <c r="AL35" i="18"/>
  <c r="AK35" i="18"/>
  <c r="AL34" i="18"/>
  <c r="AK34" i="18"/>
  <c r="AL32" i="18"/>
  <c r="AK32" i="18"/>
  <c r="AL31" i="18"/>
  <c r="AK31" i="18"/>
  <c r="AL30" i="18"/>
  <c r="AK30" i="18"/>
  <c r="AL29" i="18"/>
  <c r="AK29" i="18"/>
  <c r="AL28" i="18"/>
  <c r="AK28" i="18"/>
  <c r="AL27" i="18"/>
  <c r="AK27" i="18"/>
  <c r="AL25" i="18"/>
  <c r="AK25" i="18"/>
  <c r="AJ24" i="18"/>
  <c r="AJ23" i="18" s="1"/>
  <c r="AL22" i="18"/>
  <c r="AK22" i="18"/>
  <c r="AL21" i="18"/>
  <c r="AK21" i="18"/>
  <c r="AL20" i="18"/>
  <c r="AK20" i="18"/>
  <c r="AJ19" i="18"/>
  <c r="AJ18" i="18" s="1"/>
  <c r="AL17" i="18"/>
  <c r="AK17" i="18"/>
  <c r="AL16" i="18"/>
  <c r="AK16" i="18"/>
  <c r="AL15" i="18"/>
  <c r="AK15" i="18"/>
  <c r="AL14" i="18"/>
  <c r="AK14" i="18"/>
  <c r="AL13" i="18"/>
  <c r="AK13" i="18"/>
  <c r="AL12" i="18"/>
  <c r="AK12" i="18"/>
  <c r="AL10" i="18"/>
  <c r="AK10" i="18"/>
  <c r="AJ9" i="18"/>
  <c r="AJ8" i="18" s="1"/>
  <c r="AI78" i="18"/>
  <c r="AH78" i="18"/>
  <c r="AI77" i="18"/>
  <c r="AH77" i="18"/>
  <c r="AI76" i="18"/>
  <c r="AH76" i="18"/>
  <c r="AI75" i="18"/>
  <c r="AH75" i="18"/>
  <c r="AI74" i="18"/>
  <c r="AH74" i="18"/>
  <c r="AI73" i="18"/>
  <c r="AH73" i="18"/>
  <c r="AI72" i="18"/>
  <c r="AH72" i="18"/>
  <c r="AI71" i="18"/>
  <c r="AH71" i="18"/>
  <c r="AI69" i="18"/>
  <c r="AH69" i="18"/>
  <c r="AI68" i="18"/>
  <c r="AH68" i="18"/>
  <c r="AI67" i="18"/>
  <c r="AH67" i="18"/>
  <c r="AI66" i="18"/>
  <c r="AH66" i="18"/>
  <c r="AI64" i="18"/>
  <c r="AH64" i="18"/>
  <c r="AI63" i="18"/>
  <c r="AH63" i="18"/>
  <c r="AI62" i="18"/>
  <c r="AH62" i="18"/>
  <c r="AI61" i="18"/>
  <c r="AH61" i="18"/>
  <c r="AI60" i="18"/>
  <c r="AH60" i="18"/>
  <c r="AI58" i="18"/>
  <c r="AH58" i="18"/>
  <c r="AI57" i="18"/>
  <c r="AH57" i="18"/>
  <c r="AI56" i="18"/>
  <c r="AH56" i="18"/>
  <c r="AI55" i="18"/>
  <c r="AH55" i="18"/>
  <c r="AG54" i="18"/>
  <c r="AI53" i="18"/>
  <c r="AH53" i="18"/>
  <c r="AI51" i="18"/>
  <c r="AH51" i="18"/>
  <c r="AI50" i="18"/>
  <c r="AH50" i="18"/>
  <c r="AI49" i="18"/>
  <c r="AH49" i="18"/>
  <c r="AI47" i="18"/>
  <c r="AH47" i="18"/>
  <c r="AI46" i="18"/>
  <c r="AH46" i="18"/>
  <c r="AI44" i="18"/>
  <c r="AH44" i="18"/>
  <c r="AG42" i="18"/>
  <c r="AI41" i="18"/>
  <c r="AH41" i="18"/>
  <c r="AI40" i="18"/>
  <c r="AH40" i="18"/>
  <c r="AI39" i="18"/>
  <c r="AH39" i="18"/>
  <c r="AI38" i="18"/>
  <c r="AH38" i="18"/>
  <c r="AI37" i="18"/>
  <c r="AH37" i="18"/>
  <c r="AI36" i="18"/>
  <c r="AH36" i="18"/>
  <c r="AI35" i="18"/>
  <c r="AH35" i="18"/>
  <c r="AI34" i="18"/>
  <c r="AH34" i="18"/>
  <c r="AI32" i="18"/>
  <c r="AH32" i="18"/>
  <c r="AI31" i="18"/>
  <c r="AH31" i="18"/>
  <c r="AI30" i="18"/>
  <c r="AH30" i="18"/>
  <c r="AI29" i="18"/>
  <c r="AH29" i="18"/>
  <c r="AI28" i="18"/>
  <c r="AH28" i="18"/>
  <c r="AI27" i="18"/>
  <c r="AH27" i="18"/>
  <c r="AI25" i="18"/>
  <c r="AH25" i="18"/>
  <c r="AG24" i="18"/>
  <c r="AG23" i="18" s="1"/>
  <c r="AI22" i="18"/>
  <c r="AH22" i="18"/>
  <c r="AI21" i="18"/>
  <c r="AH21" i="18"/>
  <c r="AI20" i="18"/>
  <c r="AH20" i="18"/>
  <c r="AG19" i="18"/>
  <c r="AG18" i="18" s="1"/>
  <c r="AI17" i="18"/>
  <c r="AH17" i="18"/>
  <c r="AI16" i="18"/>
  <c r="AH16" i="18"/>
  <c r="AI15" i="18"/>
  <c r="AH15" i="18"/>
  <c r="AI14" i="18"/>
  <c r="AH14" i="18"/>
  <c r="AI13" i="18"/>
  <c r="AH13" i="18"/>
  <c r="AI12" i="18"/>
  <c r="AH12" i="18"/>
  <c r="AI10" i="18"/>
  <c r="AH10" i="18"/>
  <c r="AG9" i="18"/>
  <c r="AG8" i="18" s="1"/>
  <c r="AF78" i="18"/>
  <c r="AE78" i="18"/>
  <c r="AF77" i="18"/>
  <c r="AE77" i="18"/>
  <c r="AF76" i="18"/>
  <c r="AE76" i="18"/>
  <c r="AF75" i="18"/>
  <c r="AE75" i="18"/>
  <c r="AF74" i="18"/>
  <c r="AE74" i="18"/>
  <c r="AF73" i="18"/>
  <c r="AE73" i="18"/>
  <c r="AF72" i="18"/>
  <c r="AE72" i="18"/>
  <c r="AF71" i="18"/>
  <c r="AE71" i="18"/>
  <c r="AF69" i="18"/>
  <c r="AE69" i="18"/>
  <c r="AF68" i="18"/>
  <c r="AE68" i="18"/>
  <c r="AF67" i="18"/>
  <c r="AE67" i="18"/>
  <c r="AF66" i="18"/>
  <c r="AE66" i="18"/>
  <c r="AF64" i="18"/>
  <c r="AE64" i="18"/>
  <c r="AF63" i="18"/>
  <c r="AE63" i="18"/>
  <c r="AF62" i="18"/>
  <c r="AE62" i="18"/>
  <c r="AF61" i="18"/>
  <c r="AE61" i="18"/>
  <c r="AF60" i="18"/>
  <c r="AE60" i="18"/>
  <c r="AF58" i="18"/>
  <c r="AE58" i="18"/>
  <c r="AF57" i="18"/>
  <c r="AE57" i="18"/>
  <c r="AF56" i="18"/>
  <c r="AE56" i="18"/>
  <c r="AF55" i="18"/>
  <c r="AE55" i="18"/>
  <c r="AD54" i="18"/>
  <c r="AF53" i="18"/>
  <c r="AE53" i="18"/>
  <c r="AF51" i="18"/>
  <c r="AE51" i="18"/>
  <c r="AF50" i="18"/>
  <c r="AE50" i="18"/>
  <c r="AF49" i="18"/>
  <c r="AE49" i="18"/>
  <c r="AF47" i="18"/>
  <c r="AE47" i="18"/>
  <c r="AF46" i="18"/>
  <c r="AE46" i="18"/>
  <c r="AF44" i="18"/>
  <c r="AE44" i="18"/>
  <c r="AD42" i="18"/>
  <c r="AF41" i="18"/>
  <c r="AE41" i="18"/>
  <c r="AF40" i="18"/>
  <c r="AE40" i="18"/>
  <c r="AF39" i="18"/>
  <c r="AE39" i="18"/>
  <c r="AF38" i="18"/>
  <c r="AE38" i="18"/>
  <c r="AF37" i="18"/>
  <c r="AE37" i="18"/>
  <c r="AF36" i="18"/>
  <c r="AE36" i="18"/>
  <c r="AF35" i="18"/>
  <c r="AE35" i="18"/>
  <c r="AF34" i="18"/>
  <c r="AE34" i="18"/>
  <c r="AF32" i="18"/>
  <c r="AE32" i="18"/>
  <c r="AF31" i="18"/>
  <c r="AE31" i="18"/>
  <c r="AF30" i="18"/>
  <c r="AE30" i="18"/>
  <c r="AF29" i="18"/>
  <c r="AE29" i="18"/>
  <c r="AF28" i="18"/>
  <c r="AE28" i="18"/>
  <c r="AF27" i="18"/>
  <c r="AE27" i="18"/>
  <c r="AF25" i="18"/>
  <c r="AE25" i="18"/>
  <c r="AD24" i="18"/>
  <c r="AD23" i="18" s="1"/>
  <c r="AF22" i="18"/>
  <c r="AE22" i="18"/>
  <c r="AF21" i="18"/>
  <c r="AE21" i="18"/>
  <c r="AF20" i="18"/>
  <c r="AE20" i="18"/>
  <c r="AD19" i="18"/>
  <c r="AD18" i="18" s="1"/>
  <c r="AF17" i="18"/>
  <c r="AE17" i="18"/>
  <c r="AF16" i="18"/>
  <c r="AE16" i="18"/>
  <c r="AF15" i="18"/>
  <c r="AE15" i="18"/>
  <c r="AF14" i="18"/>
  <c r="AE14" i="18"/>
  <c r="AF13" i="18"/>
  <c r="AE13" i="18"/>
  <c r="AF12" i="18"/>
  <c r="AE12" i="18"/>
  <c r="AF10" i="18"/>
  <c r="AE10" i="18"/>
  <c r="AD9" i="18"/>
  <c r="AD8" i="18" s="1"/>
  <c r="AC78" i="18"/>
  <c r="AB78" i="18"/>
  <c r="AC77" i="18"/>
  <c r="AB77" i="18"/>
  <c r="AC76" i="18"/>
  <c r="AB76" i="18"/>
  <c r="AC75" i="18"/>
  <c r="AB75" i="18"/>
  <c r="AC74" i="18"/>
  <c r="AB74" i="18"/>
  <c r="AC73" i="18"/>
  <c r="AB73" i="18"/>
  <c r="AC72" i="18"/>
  <c r="AB72" i="18"/>
  <c r="AC71" i="18"/>
  <c r="AB71" i="18"/>
  <c r="AC69" i="18"/>
  <c r="AB69" i="18"/>
  <c r="AC68" i="18"/>
  <c r="AB68" i="18"/>
  <c r="AC67" i="18"/>
  <c r="AB67" i="18"/>
  <c r="AC66" i="18"/>
  <c r="AB66" i="18"/>
  <c r="AC64" i="18"/>
  <c r="AB64" i="18"/>
  <c r="AC63" i="18"/>
  <c r="AB63" i="18"/>
  <c r="AC62" i="18"/>
  <c r="AB62" i="18"/>
  <c r="AC61" i="18"/>
  <c r="AB61" i="18"/>
  <c r="AC60" i="18"/>
  <c r="AB60" i="18"/>
  <c r="AC58" i="18"/>
  <c r="AB58" i="18"/>
  <c r="AC57" i="18"/>
  <c r="AB57" i="18"/>
  <c r="AC56" i="18"/>
  <c r="AB56" i="18"/>
  <c r="AC55" i="18"/>
  <c r="AB55" i="18"/>
  <c r="AA54" i="18"/>
  <c r="AC53" i="18"/>
  <c r="AB53" i="18"/>
  <c r="AC51" i="18"/>
  <c r="AB51" i="18"/>
  <c r="AC50" i="18"/>
  <c r="AB50" i="18"/>
  <c r="AC49" i="18"/>
  <c r="AB49" i="18"/>
  <c r="AC47" i="18"/>
  <c r="AB47" i="18"/>
  <c r="AC46" i="18"/>
  <c r="AB46" i="18"/>
  <c r="AC44" i="18"/>
  <c r="AB44" i="18"/>
  <c r="AA42" i="18"/>
  <c r="AC41" i="18"/>
  <c r="AB41" i="18"/>
  <c r="AC40" i="18"/>
  <c r="AB40" i="18"/>
  <c r="AC39" i="18"/>
  <c r="AB39" i="18"/>
  <c r="AC38" i="18"/>
  <c r="AB38" i="18"/>
  <c r="AC37" i="18"/>
  <c r="AB37" i="18"/>
  <c r="AC36" i="18"/>
  <c r="AB36" i="18"/>
  <c r="AC35" i="18"/>
  <c r="AB35" i="18"/>
  <c r="AC34" i="18"/>
  <c r="AB34" i="18"/>
  <c r="AC32" i="18"/>
  <c r="AB32" i="18"/>
  <c r="AC31" i="18"/>
  <c r="AB31" i="18"/>
  <c r="AC30" i="18"/>
  <c r="AB30" i="18"/>
  <c r="AC29" i="18"/>
  <c r="AB29" i="18"/>
  <c r="AC28" i="18"/>
  <c r="AB28" i="18"/>
  <c r="AC27" i="18"/>
  <c r="AB27" i="18"/>
  <c r="AC25" i="18"/>
  <c r="AB25" i="18"/>
  <c r="AA24" i="18"/>
  <c r="AA23" i="18" s="1"/>
  <c r="AC22" i="18"/>
  <c r="AB22" i="18"/>
  <c r="AC21" i="18"/>
  <c r="AB21" i="18"/>
  <c r="AC20" i="18"/>
  <c r="AB20" i="18"/>
  <c r="AA19" i="18"/>
  <c r="AA18" i="18" s="1"/>
  <c r="AC17" i="18"/>
  <c r="AB17" i="18"/>
  <c r="AC16" i="18"/>
  <c r="AB16" i="18"/>
  <c r="AC15" i="18"/>
  <c r="AB15" i="18"/>
  <c r="AC14" i="18"/>
  <c r="AB14" i="18"/>
  <c r="AC13" i="18"/>
  <c r="AB13" i="18"/>
  <c r="AC12" i="18"/>
  <c r="AB12" i="18"/>
  <c r="AC10" i="18"/>
  <c r="AB10" i="18"/>
  <c r="AA9" i="18"/>
  <c r="AA8" i="18" s="1"/>
  <c r="Z78" i="18"/>
  <c r="Y78" i="18"/>
  <c r="Z77" i="18"/>
  <c r="Y77" i="18"/>
  <c r="Z76" i="18"/>
  <c r="Y76" i="18"/>
  <c r="Z75" i="18"/>
  <c r="Y75" i="18"/>
  <c r="Z74" i="18"/>
  <c r="Y74" i="18"/>
  <c r="Z73" i="18"/>
  <c r="Y73" i="18"/>
  <c r="Z72" i="18"/>
  <c r="Y72" i="18"/>
  <c r="Z71" i="18"/>
  <c r="Y71" i="18"/>
  <c r="Z69" i="18"/>
  <c r="Y69" i="18"/>
  <c r="Z68" i="18"/>
  <c r="Y68" i="18"/>
  <c r="Z67" i="18"/>
  <c r="Y67" i="18"/>
  <c r="Z66" i="18"/>
  <c r="Y66" i="18"/>
  <c r="Z64" i="18"/>
  <c r="Y64" i="18"/>
  <c r="Z63" i="18"/>
  <c r="Y63" i="18"/>
  <c r="Z62" i="18"/>
  <c r="Y62" i="18"/>
  <c r="Z61" i="18"/>
  <c r="Y61" i="18"/>
  <c r="Z60" i="18"/>
  <c r="Y60" i="18"/>
  <c r="Z58" i="18"/>
  <c r="Y58" i="18"/>
  <c r="Z57" i="18"/>
  <c r="Y57" i="18"/>
  <c r="Z56" i="18"/>
  <c r="Y56" i="18"/>
  <c r="Z55" i="18"/>
  <c r="Y55" i="18"/>
  <c r="X54" i="18"/>
  <c r="Z53" i="18"/>
  <c r="Y53" i="18"/>
  <c r="Z51" i="18"/>
  <c r="Y51" i="18"/>
  <c r="Z50" i="18"/>
  <c r="Y50" i="18"/>
  <c r="Z49" i="18"/>
  <c r="Y49" i="18"/>
  <c r="Z47" i="18"/>
  <c r="Y47" i="18"/>
  <c r="Z46" i="18"/>
  <c r="Y46" i="18"/>
  <c r="Z44" i="18"/>
  <c r="Y44" i="18"/>
  <c r="X42" i="18"/>
  <c r="Z41" i="18"/>
  <c r="Y41" i="18"/>
  <c r="Z40" i="18"/>
  <c r="Y40" i="18"/>
  <c r="Z39" i="18"/>
  <c r="Y39" i="18"/>
  <c r="Z38" i="18"/>
  <c r="Y38" i="18"/>
  <c r="Z37" i="18"/>
  <c r="Y37" i="18"/>
  <c r="Z36" i="18"/>
  <c r="Y36" i="18"/>
  <c r="Z35" i="18"/>
  <c r="Y35" i="18"/>
  <c r="Z34" i="18"/>
  <c r="Y34" i="18"/>
  <c r="Z32" i="18"/>
  <c r="Y32" i="18"/>
  <c r="Z31" i="18"/>
  <c r="Y31" i="18"/>
  <c r="Z30" i="18"/>
  <c r="Y30" i="18"/>
  <c r="Z29" i="18"/>
  <c r="Y29" i="18"/>
  <c r="Z28" i="18"/>
  <c r="Y28" i="18"/>
  <c r="Z27" i="18"/>
  <c r="Y27" i="18"/>
  <c r="Z25" i="18"/>
  <c r="Y25" i="18"/>
  <c r="X24" i="18"/>
  <c r="X23" i="18" s="1"/>
  <c r="Z22" i="18"/>
  <c r="Y22" i="18"/>
  <c r="Z21" i="18"/>
  <c r="Y21" i="18"/>
  <c r="Z20" i="18"/>
  <c r="Y20" i="18"/>
  <c r="X19" i="18"/>
  <c r="X18" i="18" s="1"/>
  <c r="Z17" i="18"/>
  <c r="Y17" i="18"/>
  <c r="Z16" i="18"/>
  <c r="Y16" i="18"/>
  <c r="Z15" i="18"/>
  <c r="Y15" i="18"/>
  <c r="Z14" i="18"/>
  <c r="Y14" i="18"/>
  <c r="Z13" i="18"/>
  <c r="Y13" i="18"/>
  <c r="Z12" i="18"/>
  <c r="Y12" i="18"/>
  <c r="Z10" i="18"/>
  <c r="Y10" i="18"/>
  <c r="X9" i="18"/>
  <c r="X8" i="18" s="1"/>
  <c r="X7" i="18" s="1"/>
  <c r="W78" i="18"/>
  <c r="V78" i="18"/>
  <c r="W77" i="18"/>
  <c r="V77" i="18"/>
  <c r="W76" i="18"/>
  <c r="V76" i="18"/>
  <c r="W75" i="18"/>
  <c r="V75" i="18"/>
  <c r="W74" i="18"/>
  <c r="V74" i="18"/>
  <c r="W73" i="18"/>
  <c r="V73" i="18"/>
  <c r="W72" i="18"/>
  <c r="V72" i="18"/>
  <c r="W71" i="18"/>
  <c r="V71" i="18"/>
  <c r="W69" i="18"/>
  <c r="V69" i="18"/>
  <c r="W68" i="18"/>
  <c r="V68" i="18"/>
  <c r="W67" i="18"/>
  <c r="V67" i="18"/>
  <c r="W66" i="18"/>
  <c r="V66" i="18"/>
  <c r="W64" i="18"/>
  <c r="V64" i="18"/>
  <c r="W63" i="18"/>
  <c r="V63" i="18"/>
  <c r="W62" i="18"/>
  <c r="V62" i="18"/>
  <c r="W61" i="18"/>
  <c r="V61" i="18"/>
  <c r="W60" i="18"/>
  <c r="V60" i="18"/>
  <c r="W58" i="18"/>
  <c r="V58" i="18"/>
  <c r="W57" i="18"/>
  <c r="V57" i="18"/>
  <c r="W56" i="18"/>
  <c r="V56" i="18"/>
  <c r="W55" i="18"/>
  <c r="V55" i="18"/>
  <c r="U54" i="18"/>
  <c r="W53" i="18"/>
  <c r="V53" i="18"/>
  <c r="W51" i="18"/>
  <c r="V51" i="18"/>
  <c r="W50" i="18"/>
  <c r="V50" i="18"/>
  <c r="W49" i="18"/>
  <c r="V49" i="18"/>
  <c r="W47" i="18"/>
  <c r="V47" i="18"/>
  <c r="W46" i="18"/>
  <c r="V46" i="18"/>
  <c r="W44" i="18"/>
  <c r="V44" i="18"/>
  <c r="U42" i="18"/>
  <c r="W41" i="18"/>
  <c r="V41" i="18"/>
  <c r="W40" i="18"/>
  <c r="V40" i="18"/>
  <c r="W39" i="18"/>
  <c r="V39" i="18"/>
  <c r="W38" i="18"/>
  <c r="V38" i="18"/>
  <c r="W37" i="18"/>
  <c r="V37" i="18"/>
  <c r="W36" i="18"/>
  <c r="V36" i="18"/>
  <c r="W35" i="18"/>
  <c r="V35" i="18"/>
  <c r="W34" i="18"/>
  <c r="V34" i="18"/>
  <c r="W32" i="18"/>
  <c r="V32" i="18"/>
  <c r="W31" i="18"/>
  <c r="V31" i="18"/>
  <c r="W30" i="18"/>
  <c r="V30" i="18"/>
  <c r="W29" i="18"/>
  <c r="V29" i="18"/>
  <c r="W28" i="18"/>
  <c r="V28" i="18"/>
  <c r="W27" i="18"/>
  <c r="V27" i="18"/>
  <c r="W25" i="18"/>
  <c r="V25" i="18"/>
  <c r="U24" i="18"/>
  <c r="U23" i="18" s="1"/>
  <c r="U7" i="18" s="1"/>
  <c r="W22" i="18"/>
  <c r="V22" i="18"/>
  <c r="W21" i="18"/>
  <c r="V21" i="18"/>
  <c r="W20" i="18"/>
  <c r="V20" i="18"/>
  <c r="U19" i="18"/>
  <c r="U18" i="18" s="1"/>
  <c r="W17" i="18"/>
  <c r="V17" i="18"/>
  <c r="W16" i="18"/>
  <c r="V16" i="18"/>
  <c r="W15" i="18"/>
  <c r="V15" i="18"/>
  <c r="W14" i="18"/>
  <c r="V14" i="18"/>
  <c r="W13" i="18"/>
  <c r="V13" i="18"/>
  <c r="W12" i="18"/>
  <c r="V12" i="18"/>
  <c r="W10" i="18"/>
  <c r="V10" i="18"/>
  <c r="U9" i="18"/>
  <c r="U8" i="18" s="1"/>
  <c r="T78" i="18"/>
  <c r="S78" i="18"/>
  <c r="T77" i="18"/>
  <c r="S77" i="18"/>
  <c r="T76" i="18"/>
  <c r="S76" i="18"/>
  <c r="T75" i="18"/>
  <c r="S75" i="18"/>
  <c r="T74" i="18"/>
  <c r="S74" i="18"/>
  <c r="T73" i="18"/>
  <c r="S73" i="18"/>
  <c r="T72" i="18"/>
  <c r="S72" i="18"/>
  <c r="T71" i="18"/>
  <c r="S71" i="18"/>
  <c r="T69" i="18"/>
  <c r="S69" i="18"/>
  <c r="T68" i="18"/>
  <c r="S68" i="18"/>
  <c r="T67" i="18"/>
  <c r="S67" i="18"/>
  <c r="T66" i="18"/>
  <c r="S66" i="18"/>
  <c r="T64" i="18"/>
  <c r="S64" i="18"/>
  <c r="T63" i="18"/>
  <c r="S63" i="18"/>
  <c r="T62" i="18"/>
  <c r="S62" i="18"/>
  <c r="T61" i="18"/>
  <c r="S61" i="18"/>
  <c r="T60" i="18"/>
  <c r="S60" i="18"/>
  <c r="T58" i="18"/>
  <c r="S58" i="18"/>
  <c r="T57" i="18"/>
  <c r="S57" i="18"/>
  <c r="T56" i="18"/>
  <c r="S56" i="18"/>
  <c r="T55" i="18"/>
  <c r="S55" i="18"/>
  <c r="R54" i="18"/>
  <c r="T53" i="18"/>
  <c r="S53" i="18"/>
  <c r="T51" i="18"/>
  <c r="S51" i="18"/>
  <c r="T50" i="18"/>
  <c r="S50" i="18"/>
  <c r="T49" i="18"/>
  <c r="S49" i="18"/>
  <c r="T47" i="18"/>
  <c r="S47" i="18"/>
  <c r="T46" i="18"/>
  <c r="S46" i="18"/>
  <c r="T44" i="18"/>
  <c r="S44" i="18"/>
  <c r="R42" i="18"/>
  <c r="T41" i="18"/>
  <c r="S41" i="18"/>
  <c r="T40" i="18"/>
  <c r="S40" i="18"/>
  <c r="T39" i="18"/>
  <c r="S39" i="18"/>
  <c r="T38" i="18"/>
  <c r="S38" i="18"/>
  <c r="T37" i="18"/>
  <c r="S37" i="18"/>
  <c r="T36" i="18"/>
  <c r="S36" i="18"/>
  <c r="T35" i="18"/>
  <c r="S35" i="18"/>
  <c r="T34" i="18"/>
  <c r="S34" i="18"/>
  <c r="T32" i="18"/>
  <c r="S32" i="18"/>
  <c r="T31" i="18"/>
  <c r="S31" i="18"/>
  <c r="T30" i="18"/>
  <c r="S30" i="18"/>
  <c r="T29" i="18"/>
  <c r="S29" i="18"/>
  <c r="T28" i="18"/>
  <c r="S28" i="18"/>
  <c r="T27" i="18"/>
  <c r="S27" i="18"/>
  <c r="T25" i="18"/>
  <c r="S25" i="18"/>
  <c r="R24" i="18"/>
  <c r="R23" i="18" s="1"/>
  <c r="T22" i="18"/>
  <c r="S22" i="18"/>
  <c r="T21" i="18"/>
  <c r="S21" i="18"/>
  <c r="T20" i="18"/>
  <c r="S20" i="18"/>
  <c r="R19" i="18"/>
  <c r="R18" i="18" s="1"/>
  <c r="T17" i="18"/>
  <c r="S17" i="18"/>
  <c r="T16" i="18"/>
  <c r="S16" i="18"/>
  <c r="T15" i="18"/>
  <c r="S15" i="18"/>
  <c r="T14" i="18"/>
  <c r="S14" i="18"/>
  <c r="T13" i="18"/>
  <c r="S13" i="18"/>
  <c r="T12" i="18"/>
  <c r="S12" i="18"/>
  <c r="T10" i="18"/>
  <c r="S10" i="18"/>
  <c r="R9" i="18"/>
  <c r="R8" i="18" s="1"/>
  <c r="Q78" i="18"/>
  <c r="P78" i="18"/>
  <c r="Q77" i="18"/>
  <c r="P77" i="18"/>
  <c r="Q76" i="18"/>
  <c r="P76" i="18"/>
  <c r="Q75" i="18"/>
  <c r="P75" i="18"/>
  <c r="Q74" i="18"/>
  <c r="P74" i="18"/>
  <c r="Q73" i="18"/>
  <c r="P73" i="18"/>
  <c r="Q72" i="18"/>
  <c r="P72" i="18"/>
  <c r="Q71" i="18"/>
  <c r="P71" i="18"/>
  <c r="Q69" i="18"/>
  <c r="P69" i="18"/>
  <c r="Q68" i="18"/>
  <c r="P68" i="18"/>
  <c r="Q67" i="18"/>
  <c r="P67" i="18"/>
  <c r="Q66" i="18"/>
  <c r="P66" i="18"/>
  <c r="Q64" i="18"/>
  <c r="P64" i="18"/>
  <c r="Q63" i="18"/>
  <c r="P63" i="18"/>
  <c r="Q62" i="18"/>
  <c r="P62" i="18"/>
  <c r="Q61" i="18"/>
  <c r="P61" i="18"/>
  <c r="Q60" i="18"/>
  <c r="P60" i="18"/>
  <c r="Q58" i="18"/>
  <c r="P58" i="18"/>
  <c r="Q57" i="18"/>
  <c r="P57" i="18"/>
  <c r="Q56" i="18"/>
  <c r="P56" i="18"/>
  <c r="Q55" i="18"/>
  <c r="P55" i="18"/>
  <c r="O54" i="18"/>
  <c r="Q53" i="18"/>
  <c r="P53" i="18"/>
  <c r="Q51" i="18"/>
  <c r="P51" i="18"/>
  <c r="Q50" i="18"/>
  <c r="P50" i="18"/>
  <c r="Q49" i="18"/>
  <c r="P49" i="18"/>
  <c r="Q47" i="18"/>
  <c r="P47" i="18"/>
  <c r="Q46" i="18"/>
  <c r="P46" i="18"/>
  <c r="Q44" i="18"/>
  <c r="P44" i="18"/>
  <c r="O42" i="18"/>
  <c r="Q41" i="18"/>
  <c r="P41" i="18"/>
  <c r="Q40" i="18"/>
  <c r="P40" i="18"/>
  <c r="Q39" i="18"/>
  <c r="P39" i="18"/>
  <c r="Q38" i="18"/>
  <c r="P38" i="18"/>
  <c r="Q37" i="18"/>
  <c r="P37" i="18"/>
  <c r="Q36" i="18"/>
  <c r="P36" i="18"/>
  <c r="Q35" i="18"/>
  <c r="P35" i="18"/>
  <c r="Q34" i="18"/>
  <c r="P34" i="18"/>
  <c r="Q32" i="18"/>
  <c r="P32" i="18"/>
  <c r="Q31" i="18"/>
  <c r="P31" i="18"/>
  <c r="Q30" i="18"/>
  <c r="P30" i="18"/>
  <c r="Q29" i="18"/>
  <c r="P29" i="18"/>
  <c r="Q28" i="18"/>
  <c r="P28" i="18"/>
  <c r="Q27" i="18"/>
  <c r="P27" i="18"/>
  <c r="Q25" i="18"/>
  <c r="P25" i="18"/>
  <c r="O24" i="18"/>
  <c r="O23" i="18" s="1"/>
  <c r="Q22" i="18"/>
  <c r="P22" i="18"/>
  <c r="Q21" i="18"/>
  <c r="P21" i="18"/>
  <c r="Q20" i="18"/>
  <c r="P20" i="18"/>
  <c r="O19" i="18"/>
  <c r="O18" i="18" s="1"/>
  <c r="Q17" i="18"/>
  <c r="P17" i="18"/>
  <c r="Q16" i="18"/>
  <c r="P16" i="18"/>
  <c r="Q15" i="18"/>
  <c r="P15" i="18"/>
  <c r="Q14" i="18"/>
  <c r="P14" i="18"/>
  <c r="Q13" i="18"/>
  <c r="P13" i="18"/>
  <c r="Q12" i="18"/>
  <c r="P12" i="18"/>
  <c r="Q10" i="18"/>
  <c r="P10" i="18"/>
  <c r="O9" i="18"/>
  <c r="O8" i="18" s="1"/>
  <c r="O7" i="18" s="1"/>
  <c r="N78" i="18"/>
  <c r="M78" i="18"/>
  <c r="N77" i="18"/>
  <c r="M77" i="18"/>
  <c r="N76" i="18"/>
  <c r="M76" i="18"/>
  <c r="N75" i="18"/>
  <c r="M75" i="18"/>
  <c r="N74" i="18"/>
  <c r="M74" i="18"/>
  <c r="N73" i="18"/>
  <c r="M73" i="18"/>
  <c r="N72" i="18"/>
  <c r="M72" i="18"/>
  <c r="N71" i="18"/>
  <c r="M71" i="18"/>
  <c r="N69" i="18"/>
  <c r="M69" i="18"/>
  <c r="N68" i="18"/>
  <c r="M68" i="18"/>
  <c r="N67" i="18"/>
  <c r="M67" i="18"/>
  <c r="N66" i="18"/>
  <c r="M66" i="18"/>
  <c r="N64" i="18"/>
  <c r="M64" i="18"/>
  <c r="N63" i="18"/>
  <c r="M63" i="18"/>
  <c r="N62" i="18"/>
  <c r="M62" i="18"/>
  <c r="N61" i="18"/>
  <c r="M61" i="18"/>
  <c r="N60" i="18"/>
  <c r="M60" i="18"/>
  <c r="N58" i="18"/>
  <c r="M58" i="18"/>
  <c r="N57" i="18"/>
  <c r="M57" i="18"/>
  <c r="N56" i="18"/>
  <c r="M56" i="18"/>
  <c r="N55" i="18"/>
  <c r="M55" i="18"/>
  <c r="L54" i="18"/>
  <c r="N53" i="18"/>
  <c r="M53" i="18"/>
  <c r="N51" i="18"/>
  <c r="M51" i="18"/>
  <c r="N50" i="18"/>
  <c r="M50" i="18"/>
  <c r="N49" i="18"/>
  <c r="M49" i="18"/>
  <c r="N47" i="18"/>
  <c r="M47" i="18"/>
  <c r="N46" i="18"/>
  <c r="M46" i="18"/>
  <c r="N44" i="18"/>
  <c r="M44" i="18"/>
  <c r="L42" i="18"/>
  <c r="N41" i="18"/>
  <c r="M41" i="18"/>
  <c r="N40" i="18"/>
  <c r="M40" i="18"/>
  <c r="N39" i="18"/>
  <c r="M39" i="18"/>
  <c r="N38" i="18"/>
  <c r="M38" i="18"/>
  <c r="N37" i="18"/>
  <c r="M37" i="18"/>
  <c r="N36" i="18"/>
  <c r="M36" i="18"/>
  <c r="N35" i="18"/>
  <c r="M35" i="18"/>
  <c r="N34" i="18"/>
  <c r="M34" i="18"/>
  <c r="N32" i="18"/>
  <c r="M32" i="18"/>
  <c r="N31" i="18"/>
  <c r="M31" i="18"/>
  <c r="N30" i="18"/>
  <c r="M30" i="18"/>
  <c r="N29" i="18"/>
  <c r="M29" i="18"/>
  <c r="N28" i="18"/>
  <c r="M28" i="18"/>
  <c r="N27" i="18"/>
  <c r="M27" i="18"/>
  <c r="N25" i="18"/>
  <c r="M25" i="18"/>
  <c r="L24" i="18"/>
  <c r="L23" i="18" s="1"/>
  <c r="N22" i="18"/>
  <c r="M22" i="18"/>
  <c r="N21" i="18"/>
  <c r="M21" i="18"/>
  <c r="N20" i="18"/>
  <c r="M20" i="18"/>
  <c r="L19" i="18"/>
  <c r="L18" i="18" s="1"/>
  <c r="N17" i="18"/>
  <c r="M17" i="18"/>
  <c r="N16" i="18"/>
  <c r="M16" i="18"/>
  <c r="N15" i="18"/>
  <c r="M15" i="18"/>
  <c r="N14" i="18"/>
  <c r="M14" i="18"/>
  <c r="N13" i="18"/>
  <c r="M13" i="18"/>
  <c r="N12" i="18"/>
  <c r="M12" i="18"/>
  <c r="N10" i="18"/>
  <c r="M10" i="18"/>
  <c r="L9" i="18"/>
  <c r="L8" i="18" s="1"/>
  <c r="L7" i="18" s="1"/>
  <c r="D1" i="18"/>
  <c r="A1" i="18"/>
  <c r="K78" i="18"/>
  <c r="J78" i="18"/>
  <c r="F78" i="18"/>
  <c r="K77" i="18"/>
  <c r="J77" i="18"/>
  <c r="F77" i="18"/>
  <c r="K76" i="18"/>
  <c r="J76" i="18"/>
  <c r="F76" i="18"/>
  <c r="K75" i="18"/>
  <c r="J75" i="18"/>
  <c r="F75" i="18"/>
  <c r="K74" i="18"/>
  <c r="J74" i="18"/>
  <c r="F74" i="18"/>
  <c r="K73" i="18"/>
  <c r="J73" i="18"/>
  <c r="F73" i="18"/>
  <c r="K72" i="18"/>
  <c r="J72" i="18"/>
  <c r="F72" i="18"/>
  <c r="K71" i="18"/>
  <c r="J71" i="18"/>
  <c r="F71" i="18"/>
  <c r="K69" i="18"/>
  <c r="J69" i="18"/>
  <c r="F69" i="18"/>
  <c r="K68" i="18"/>
  <c r="J68" i="18"/>
  <c r="F68" i="18"/>
  <c r="K67" i="18"/>
  <c r="J67" i="18"/>
  <c r="F67" i="18"/>
  <c r="K66" i="18"/>
  <c r="J66" i="18"/>
  <c r="F66" i="18"/>
  <c r="K64" i="18"/>
  <c r="J64" i="18"/>
  <c r="F64" i="18"/>
  <c r="K63" i="18"/>
  <c r="J63" i="18"/>
  <c r="F63" i="18"/>
  <c r="K62" i="18"/>
  <c r="J62" i="18"/>
  <c r="F62" i="18"/>
  <c r="K61" i="18"/>
  <c r="J61" i="18"/>
  <c r="F61" i="18"/>
  <c r="K60" i="18"/>
  <c r="J60" i="18"/>
  <c r="F60" i="18"/>
  <c r="K58" i="18"/>
  <c r="J58" i="18"/>
  <c r="F58" i="18"/>
  <c r="K57" i="18"/>
  <c r="J57" i="18"/>
  <c r="F57" i="18"/>
  <c r="K56" i="18"/>
  <c r="J56" i="18"/>
  <c r="F56" i="18"/>
  <c r="K55" i="18"/>
  <c r="J55" i="18"/>
  <c r="F55" i="18"/>
  <c r="I54" i="18"/>
  <c r="K53" i="18"/>
  <c r="J53" i="18"/>
  <c r="F53" i="18"/>
  <c r="K51" i="18"/>
  <c r="J51" i="18"/>
  <c r="F51" i="18"/>
  <c r="K50" i="18"/>
  <c r="J50" i="18"/>
  <c r="F50" i="18"/>
  <c r="K49" i="18"/>
  <c r="J49" i="18"/>
  <c r="F49" i="18"/>
  <c r="K47" i="18"/>
  <c r="J47" i="18"/>
  <c r="F47" i="18"/>
  <c r="K46" i="18"/>
  <c r="J46" i="18"/>
  <c r="F46" i="18"/>
  <c r="K44" i="18"/>
  <c r="J44" i="18"/>
  <c r="F44" i="18"/>
  <c r="I42" i="18"/>
  <c r="K41" i="18"/>
  <c r="J41" i="18"/>
  <c r="F41" i="18"/>
  <c r="K40" i="18"/>
  <c r="J40" i="18"/>
  <c r="F40" i="18"/>
  <c r="K39" i="18"/>
  <c r="J39" i="18"/>
  <c r="F39" i="18"/>
  <c r="K38" i="18"/>
  <c r="J38" i="18"/>
  <c r="F38" i="18"/>
  <c r="K37" i="18"/>
  <c r="J37" i="18"/>
  <c r="F37" i="18"/>
  <c r="K36" i="18"/>
  <c r="J36" i="18"/>
  <c r="F36" i="18"/>
  <c r="K35" i="18"/>
  <c r="J35" i="18"/>
  <c r="F35" i="18"/>
  <c r="K34" i="18"/>
  <c r="J34" i="18"/>
  <c r="F34" i="18"/>
  <c r="K32" i="18"/>
  <c r="J32" i="18"/>
  <c r="F32" i="18"/>
  <c r="K31" i="18"/>
  <c r="J31" i="18"/>
  <c r="F31" i="18"/>
  <c r="K30" i="18"/>
  <c r="J30" i="18"/>
  <c r="F30" i="18"/>
  <c r="K29" i="18"/>
  <c r="J29" i="18"/>
  <c r="F29" i="18"/>
  <c r="K28" i="18"/>
  <c r="J28" i="18"/>
  <c r="F28" i="18"/>
  <c r="K27" i="18"/>
  <c r="J27" i="18"/>
  <c r="F27" i="18"/>
  <c r="K25" i="18"/>
  <c r="J25" i="18"/>
  <c r="F25" i="18"/>
  <c r="I24" i="18"/>
  <c r="I23" i="18" s="1"/>
  <c r="K22" i="18"/>
  <c r="J22" i="18"/>
  <c r="F22" i="18"/>
  <c r="K21" i="18"/>
  <c r="J21" i="18"/>
  <c r="F21" i="18"/>
  <c r="K20" i="18"/>
  <c r="J20" i="18"/>
  <c r="F20" i="18"/>
  <c r="I19" i="18"/>
  <c r="I18" i="18" s="1"/>
  <c r="K17" i="18"/>
  <c r="J17" i="18"/>
  <c r="F17" i="18"/>
  <c r="K16" i="18"/>
  <c r="J16" i="18"/>
  <c r="F16" i="18"/>
  <c r="K15" i="18"/>
  <c r="J15" i="18"/>
  <c r="F15" i="18"/>
  <c r="K14" i="18"/>
  <c r="J14" i="18"/>
  <c r="F14" i="18"/>
  <c r="K13" i="18"/>
  <c r="J13" i="18"/>
  <c r="F13" i="18"/>
  <c r="K12" i="18"/>
  <c r="J12" i="18"/>
  <c r="F12" i="18"/>
  <c r="K10" i="18"/>
  <c r="J10" i="18"/>
  <c r="F10" i="18"/>
  <c r="I9" i="18"/>
  <c r="I8" i="18" s="1"/>
  <c r="I7" i="18" s="1"/>
  <c r="D3" i="18"/>
  <c r="D2" i="18"/>
  <c r="B59" i="6" l="1"/>
  <c r="A59" i="6"/>
  <c r="B39" i="6"/>
  <c r="A39" i="6"/>
  <c r="R7" i="18"/>
  <c r="AZ3" i="18"/>
  <c r="N3" i="18"/>
  <c r="AR3" i="18"/>
  <c r="AI3" i="18"/>
  <c r="AB3" i="18"/>
  <c r="AU3" i="18"/>
  <c r="AF3" i="18"/>
  <c r="W3" i="18"/>
  <c r="Y3" i="18"/>
  <c r="BA3" i="18"/>
  <c r="V3" i="18"/>
  <c r="Z3" i="18"/>
  <c r="AC3" i="18"/>
  <c r="AO3" i="18"/>
  <c r="S3" i="18"/>
  <c r="AN3" i="18"/>
  <c r="AQ3" i="18"/>
  <c r="AT3" i="18"/>
  <c r="AW3" i="18"/>
  <c r="AX3" i="18"/>
  <c r="P3" i="18"/>
  <c r="AE3" i="18"/>
  <c r="AL3" i="18"/>
  <c r="M3" i="18"/>
  <c r="Q3" i="18"/>
  <c r="T3" i="18"/>
  <c r="AH3" i="18"/>
  <c r="AK3" i="18"/>
  <c r="B33" i="6"/>
  <c r="B60" i="6"/>
  <c r="A60" i="6"/>
  <c r="A33" i="6"/>
  <c r="F42" i="18"/>
  <c r="B67" i="18"/>
  <c r="A50" i="18"/>
  <c r="B56" i="18"/>
  <c r="A57" i="18"/>
  <c r="B58" i="18"/>
  <c r="A36" i="18"/>
  <c r="A78" i="18"/>
  <c r="A61" i="18"/>
  <c r="B78" i="18"/>
  <c r="B60" i="18"/>
  <c r="B40" i="18"/>
  <c r="A44" i="18"/>
  <c r="B49" i="18"/>
  <c r="B17" i="18"/>
  <c r="B28" i="18"/>
  <c r="F43" i="18"/>
  <c r="A29" i="18"/>
  <c r="B30" i="18"/>
  <c r="B66" i="18"/>
  <c r="A76" i="18"/>
  <c r="B77" i="18"/>
  <c r="A46" i="18"/>
  <c r="A55" i="18"/>
  <c r="A71" i="18"/>
  <c r="A75" i="18"/>
  <c r="B57" i="18"/>
  <c r="A74" i="18"/>
  <c r="B75" i="18"/>
  <c r="A35" i="18"/>
  <c r="B44" i="18"/>
  <c r="A49" i="18"/>
  <c r="A51" i="18"/>
  <c r="B53" i="18"/>
  <c r="A68" i="18"/>
  <c r="A12" i="18"/>
  <c r="A32" i="18"/>
  <c r="B34" i="18"/>
  <c r="B41" i="18"/>
  <c r="A60" i="18"/>
  <c r="A63" i="18"/>
  <c r="B64" i="18"/>
  <c r="B68" i="18"/>
  <c r="B12" i="18"/>
  <c r="A22" i="18"/>
  <c r="A31" i="18"/>
  <c r="B46" i="18"/>
  <c r="F54" i="18"/>
  <c r="B55" i="18"/>
  <c r="A58" i="18"/>
  <c r="B63" i="18"/>
  <c r="B13" i="18"/>
  <c r="A17" i="18"/>
  <c r="A30" i="18"/>
  <c r="B31" i="18"/>
  <c r="B37" i="18"/>
  <c r="A41" i="18"/>
  <c r="B50" i="18"/>
  <c r="A53" i="18"/>
  <c r="A67" i="18"/>
  <c r="A73" i="18"/>
  <c r="B74" i="18"/>
  <c r="F9" i="18"/>
  <c r="K3" i="18"/>
  <c r="A72" i="18"/>
  <c r="B73" i="18"/>
  <c r="A15" i="18"/>
  <c r="B16" i="18"/>
  <c r="A20" i="18"/>
  <c r="A21" i="18"/>
  <c r="B22" i="18"/>
  <c r="A28" i="18"/>
  <c r="B29" i="18"/>
  <c r="A40" i="18"/>
  <c r="B47" i="18"/>
  <c r="B51" i="18"/>
  <c r="A56" i="18"/>
  <c r="B62" i="18"/>
  <c r="A66" i="18"/>
  <c r="B72" i="18"/>
  <c r="A14" i="18"/>
  <c r="A16" i="18"/>
  <c r="F19" i="18"/>
  <c r="B20" i="18"/>
  <c r="B21" i="18"/>
  <c r="A25" i="18"/>
  <c r="B27" i="18"/>
  <c r="B35" i="18"/>
  <c r="A37" i="18"/>
  <c r="A39" i="18"/>
  <c r="A47" i="18"/>
  <c r="A62" i="18"/>
  <c r="B71" i="18"/>
  <c r="B14" i="18"/>
  <c r="B25" i="18"/>
  <c r="A27" i="18"/>
  <c r="A34" i="18"/>
  <c r="A38" i="18"/>
  <c r="B39" i="18"/>
  <c r="B69" i="18"/>
  <c r="B76" i="18"/>
  <c r="J3" i="18"/>
  <c r="A13" i="18"/>
  <c r="B15" i="18"/>
  <c r="F24" i="18"/>
  <c r="B32" i="18"/>
  <c r="B36" i="18"/>
  <c r="B38" i="18"/>
  <c r="B61" i="18"/>
  <c r="A64" i="18"/>
  <c r="A69" i="18"/>
  <c r="A77" i="18"/>
  <c r="A10" i="18"/>
  <c r="B10" i="18"/>
  <c r="CC76" i="16"/>
  <c r="CB76" i="16"/>
  <c r="BX76" i="16"/>
  <c r="BW76" i="16"/>
  <c r="BS76" i="16"/>
  <c r="BR76" i="16"/>
  <c r="BN76" i="16"/>
  <c r="BM76" i="16"/>
  <c r="BI76" i="16"/>
  <c r="BH76" i="16"/>
  <c r="BD76" i="16"/>
  <c r="BC76" i="16"/>
  <c r="AY76" i="16"/>
  <c r="AX76" i="16"/>
  <c r="AT76" i="16"/>
  <c r="AS76" i="16"/>
  <c r="AO76" i="16"/>
  <c r="AN76" i="16"/>
  <c r="AJ76" i="16"/>
  <c r="AI76" i="16"/>
  <c r="AE76" i="16"/>
  <c r="AD76" i="16"/>
  <c r="Z76" i="16"/>
  <c r="Y76" i="16"/>
  <c r="U76" i="16"/>
  <c r="T76" i="16"/>
  <c r="P76" i="16"/>
  <c r="O76" i="16"/>
  <c r="K76" i="16"/>
  <c r="J76" i="16"/>
  <c r="B76" i="16"/>
  <c r="A76" i="16"/>
  <c r="CC75" i="16"/>
  <c r="CB75" i="16"/>
  <c r="BX75" i="16"/>
  <c r="BW75" i="16"/>
  <c r="BS75" i="16"/>
  <c r="BR75" i="16"/>
  <c r="BN75" i="16"/>
  <c r="BM75" i="16"/>
  <c r="BI75" i="16"/>
  <c r="BH75" i="16"/>
  <c r="BD75" i="16"/>
  <c r="BC75" i="16"/>
  <c r="AY75" i="16"/>
  <c r="AX75" i="16"/>
  <c r="AT75" i="16"/>
  <c r="AS75" i="16"/>
  <c r="AO75" i="16"/>
  <c r="AN75" i="16"/>
  <c r="AJ75" i="16"/>
  <c r="AI75" i="16"/>
  <c r="AE75" i="16"/>
  <c r="AD75" i="16"/>
  <c r="Z75" i="16"/>
  <c r="Y75" i="16"/>
  <c r="U75" i="16"/>
  <c r="T75" i="16"/>
  <c r="P75" i="16"/>
  <c r="O75" i="16"/>
  <c r="K75" i="16"/>
  <c r="J75" i="16"/>
  <c r="B75" i="16"/>
  <c r="A75" i="16"/>
  <c r="CC74" i="16"/>
  <c r="CB74" i="16"/>
  <c r="BX74" i="16"/>
  <c r="BW74" i="16"/>
  <c r="BS74" i="16"/>
  <c r="BR74" i="16"/>
  <c r="BN74" i="16"/>
  <c r="BM74" i="16"/>
  <c r="BI74" i="16"/>
  <c r="BH74" i="16"/>
  <c r="BD74" i="16"/>
  <c r="BC74" i="16"/>
  <c r="AY74" i="16"/>
  <c r="AX74" i="16"/>
  <c r="AT74" i="16"/>
  <c r="AS74" i="16"/>
  <c r="AO74" i="16"/>
  <c r="AN74" i="16"/>
  <c r="AJ74" i="16"/>
  <c r="AI74" i="16"/>
  <c r="AE74" i="16"/>
  <c r="AD74" i="16"/>
  <c r="Z74" i="16"/>
  <c r="Y74" i="16"/>
  <c r="U74" i="16"/>
  <c r="T74" i="16"/>
  <c r="P74" i="16"/>
  <c r="O74" i="16"/>
  <c r="K74" i="16"/>
  <c r="J74" i="16"/>
  <c r="B74" i="16"/>
  <c r="A74" i="16"/>
  <c r="AH2" i="18" l="1"/>
  <c r="AB2" i="18"/>
  <c r="AZ2" i="18"/>
  <c r="AE2" i="18"/>
  <c r="S2" i="18"/>
  <c r="P2" i="18"/>
  <c r="AK2" i="18"/>
  <c r="AT2" i="18"/>
  <c r="M2" i="18"/>
  <c r="AQ2" i="18"/>
  <c r="AW2" i="18"/>
  <c r="V2" i="18"/>
  <c r="AN2" i="18"/>
  <c r="Y2" i="18"/>
  <c r="J2" i="18"/>
  <c r="A3" i="18"/>
  <c r="F8" i="18"/>
  <c r="B3" i="18"/>
  <c r="CC73" i="16"/>
  <c r="CB73" i="16"/>
  <c r="BX73" i="16"/>
  <c r="BW73" i="16"/>
  <c r="BS73" i="16"/>
  <c r="BR73" i="16"/>
  <c r="BN73" i="16"/>
  <c r="BM73" i="16"/>
  <c r="BI73" i="16"/>
  <c r="BH73" i="16"/>
  <c r="BD73" i="16"/>
  <c r="BC73" i="16"/>
  <c r="AY73" i="16"/>
  <c r="AX73" i="16"/>
  <c r="AT73" i="16"/>
  <c r="AS73" i="16"/>
  <c r="AO73" i="16"/>
  <c r="AN73" i="16"/>
  <c r="AJ73" i="16"/>
  <c r="AI73" i="16"/>
  <c r="AE73" i="16"/>
  <c r="AD73" i="16"/>
  <c r="Z73" i="16"/>
  <c r="Y73" i="16"/>
  <c r="U73" i="16"/>
  <c r="T73" i="16"/>
  <c r="P73" i="16"/>
  <c r="O73" i="16"/>
  <c r="K73" i="16"/>
  <c r="J73" i="16"/>
  <c r="B73" i="16"/>
  <c r="A73" i="16"/>
  <c r="CC72" i="16"/>
  <c r="CB72" i="16"/>
  <c r="BX72" i="16"/>
  <c r="BW72" i="16"/>
  <c r="BS72" i="16"/>
  <c r="BR72" i="16"/>
  <c r="BN72" i="16"/>
  <c r="BM72" i="16"/>
  <c r="BI72" i="16"/>
  <c r="BH72" i="16"/>
  <c r="BD72" i="16"/>
  <c r="BC72" i="16"/>
  <c r="AY72" i="16"/>
  <c r="AX72" i="16"/>
  <c r="AT72" i="16"/>
  <c r="AS72" i="16"/>
  <c r="AO72" i="16"/>
  <c r="AN72" i="16"/>
  <c r="AJ72" i="16"/>
  <c r="AI72" i="16"/>
  <c r="AE72" i="16"/>
  <c r="AD72" i="16"/>
  <c r="Z72" i="16"/>
  <c r="Y72" i="16"/>
  <c r="U72" i="16"/>
  <c r="T72" i="16"/>
  <c r="P72" i="16"/>
  <c r="O72" i="16"/>
  <c r="K72" i="16"/>
  <c r="J72" i="16"/>
  <c r="B72" i="16"/>
  <c r="A72" i="16"/>
  <c r="B10" i="8"/>
  <c r="A10" i="8"/>
  <c r="B9" i="8"/>
  <c r="A9" i="8"/>
  <c r="B8" i="8"/>
  <c r="A8" i="8"/>
  <c r="B14" i="8"/>
  <c r="A14" i="8"/>
  <c r="B13" i="8"/>
  <c r="A13" i="8"/>
  <c r="B12" i="8"/>
  <c r="A12" i="8"/>
  <c r="B11" i="8"/>
  <c r="A11" i="8"/>
  <c r="B16" i="9"/>
  <c r="A16" i="9"/>
  <c r="CC69" i="4"/>
  <c r="CB69" i="4"/>
  <c r="BX69" i="4"/>
  <c r="BW69" i="4"/>
  <c r="BS69" i="4"/>
  <c r="BR69" i="4"/>
  <c r="BN69" i="4"/>
  <c r="BM69" i="4"/>
  <c r="BI69" i="4"/>
  <c r="BH69" i="4"/>
  <c r="BD69" i="4"/>
  <c r="BC69" i="4"/>
  <c r="AY69" i="4"/>
  <c r="AX69" i="4"/>
  <c r="AT69" i="4"/>
  <c r="AS69" i="4"/>
  <c r="AO69" i="4"/>
  <c r="AN69" i="4"/>
  <c r="AJ69" i="4"/>
  <c r="AI69" i="4"/>
  <c r="AE69" i="4"/>
  <c r="AD69" i="4"/>
  <c r="Z69" i="4"/>
  <c r="Y69" i="4"/>
  <c r="U69" i="4"/>
  <c r="T69" i="4"/>
  <c r="P69" i="4"/>
  <c r="O69" i="4"/>
  <c r="A69" i="4" s="1"/>
  <c r="K69" i="4"/>
  <c r="J69" i="4"/>
  <c r="CC68" i="4"/>
  <c r="CB68" i="4"/>
  <c r="BX68" i="4"/>
  <c r="BW68" i="4"/>
  <c r="BS68" i="4"/>
  <c r="BR68" i="4"/>
  <c r="BN68" i="4"/>
  <c r="BM68" i="4"/>
  <c r="BI68" i="4"/>
  <c r="BH68" i="4"/>
  <c r="BD68" i="4"/>
  <c r="BC68" i="4"/>
  <c r="AY68" i="4"/>
  <c r="AX68" i="4"/>
  <c r="AT68" i="4"/>
  <c r="AS68" i="4"/>
  <c r="AO68" i="4"/>
  <c r="AN68" i="4"/>
  <c r="AJ68" i="4"/>
  <c r="AI68" i="4"/>
  <c r="AE68" i="4"/>
  <c r="AD68" i="4"/>
  <c r="Z68" i="4"/>
  <c r="Y68" i="4"/>
  <c r="U68" i="4"/>
  <c r="T68" i="4"/>
  <c r="P68" i="4"/>
  <c r="O68" i="4"/>
  <c r="K68" i="4"/>
  <c r="J68" i="4"/>
  <c r="CC67" i="4"/>
  <c r="CB67" i="4"/>
  <c r="BX67" i="4"/>
  <c r="BW67" i="4"/>
  <c r="BS67" i="4"/>
  <c r="BR67" i="4"/>
  <c r="BN67" i="4"/>
  <c r="BM67" i="4"/>
  <c r="BI67" i="4"/>
  <c r="BH67" i="4"/>
  <c r="BD67" i="4"/>
  <c r="BC67" i="4"/>
  <c r="AY67" i="4"/>
  <c r="AX67" i="4"/>
  <c r="AT67" i="4"/>
  <c r="AS67" i="4"/>
  <c r="AO67" i="4"/>
  <c r="AN67" i="4"/>
  <c r="AJ67" i="4"/>
  <c r="AI67" i="4"/>
  <c r="AE67" i="4"/>
  <c r="AD67" i="4"/>
  <c r="Z67" i="4"/>
  <c r="Y67" i="4"/>
  <c r="U67" i="4"/>
  <c r="T67" i="4"/>
  <c r="P67" i="4"/>
  <c r="O67" i="4"/>
  <c r="K67" i="4"/>
  <c r="J67" i="4"/>
  <c r="CC41" i="4"/>
  <c r="CB41" i="4"/>
  <c r="BX41" i="4"/>
  <c r="BW41" i="4"/>
  <c r="BS41" i="4"/>
  <c r="BR41" i="4"/>
  <c r="BN41" i="4"/>
  <c r="BM41" i="4"/>
  <c r="BI41" i="4"/>
  <c r="BH41" i="4"/>
  <c r="BD41" i="4"/>
  <c r="BC41" i="4"/>
  <c r="AY41" i="4"/>
  <c r="AX41" i="4"/>
  <c r="AT41" i="4"/>
  <c r="AS41" i="4"/>
  <c r="AO41" i="4"/>
  <c r="AN41" i="4"/>
  <c r="AJ41" i="4"/>
  <c r="AI41" i="4"/>
  <c r="AE41" i="4"/>
  <c r="AD41" i="4"/>
  <c r="Z41" i="4"/>
  <c r="Y41" i="4"/>
  <c r="U41" i="4"/>
  <c r="T41" i="4"/>
  <c r="P41" i="4"/>
  <c r="O41" i="4"/>
  <c r="K41" i="4"/>
  <c r="J41" i="4"/>
  <c r="CC40" i="4"/>
  <c r="CB40" i="4"/>
  <c r="BX40" i="4"/>
  <c r="BW40" i="4"/>
  <c r="BS40" i="4"/>
  <c r="BR40" i="4"/>
  <c r="BN40" i="4"/>
  <c r="BM40" i="4"/>
  <c r="BI40" i="4"/>
  <c r="BH40" i="4"/>
  <c r="BD40" i="4"/>
  <c r="BC40" i="4"/>
  <c r="AY40" i="4"/>
  <c r="AX40" i="4"/>
  <c r="AT40" i="4"/>
  <c r="AS40" i="4"/>
  <c r="AO40" i="4"/>
  <c r="AN40" i="4"/>
  <c r="AJ40" i="4"/>
  <c r="AI40" i="4"/>
  <c r="AE40" i="4"/>
  <c r="AD40" i="4"/>
  <c r="Z40" i="4"/>
  <c r="Y40" i="4"/>
  <c r="U40" i="4"/>
  <c r="T40" i="4"/>
  <c r="P40" i="4"/>
  <c r="O40" i="4"/>
  <c r="K40" i="4"/>
  <c r="B40" i="4" s="1"/>
  <c r="J40" i="4"/>
  <c r="CC39" i="4"/>
  <c r="CB39" i="4"/>
  <c r="BX39" i="4"/>
  <c r="BW39" i="4"/>
  <c r="BS39" i="4"/>
  <c r="BR39" i="4"/>
  <c r="BN39" i="4"/>
  <c r="BM39" i="4"/>
  <c r="BI39" i="4"/>
  <c r="BH39" i="4"/>
  <c r="BD39" i="4"/>
  <c r="BC39" i="4"/>
  <c r="AY39" i="4"/>
  <c r="AX39" i="4"/>
  <c r="AT39" i="4"/>
  <c r="AS39" i="4"/>
  <c r="AO39" i="4"/>
  <c r="AN39" i="4"/>
  <c r="AJ39" i="4"/>
  <c r="AI39" i="4"/>
  <c r="AE39" i="4"/>
  <c r="AD39" i="4"/>
  <c r="Z39" i="4"/>
  <c r="Y39" i="4"/>
  <c r="U39" i="4"/>
  <c r="T39" i="4"/>
  <c r="P39" i="4"/>
  <c r="O39" i="4"/>
  <c r="K39" i="4"/>
  <c r="J39" i="4"/>
  <c r="B18" i="6" l="1"/>
  <c r="A18" i="6"/>
  <c r="B68" i="4"/>
  <c r="A41" i="4"/>
  <c r="B67" i="4"/>
  <c r="C20" i="2"/>
  <c r="C19" i="2"/>
  <c r="C21" i="2"/>
  <c r="F7" i="18"/>
  <c r="A2" i="18"/>
  <c r="C18" i="2" s="1"/>
  <c r="A68" i="4"/>
  <c r="B39" i="4"/>
  <c r="A67" i="4"/>
  <c r="A40" i="4"/>
  <c r="A39" i="4"/>
  <c r="B41" i="4"/>
  <c r="B69" i="4"/>
  <c r="CC63" i="4"/>
  <c r="CB63" i="4"/>
  <c r="BX63" i="4"/>
  <c r="BW63" i="4"/>
  <c r="BS63" i="4"/>
  <c r="BR63" i="4"/>
  <c r="BN63" i="4"/>
  <c r="BM63" i="4"/>
  <c r="BI63" i="4"/>
  <c r="BH63" i="4"/>
  <c r="BD63" i="4"/>
  <c r="BC63" i="4"/>
  <c r="AY63" i="4"/>
  <c r="AX63" i="4"/>
  <c r="AT63" i="4"/>
  <c r="AS63" i="4"/>
  <c r="AO63" i="4"/>
  <c r="AN63" i="4"/>
  <c r="AJ63" i="4"/>
  <c r="AI63" i="4"/>
  <c r="AE63" i="4"/>
  <c r="AD63" i="4"/>
  <c r="Z63" i="4"/>
  <c r="Y63" i="4"/>
  <c r="U63" i="4"/>
  <c r="T63" i="4"/>
  <c r="P63" i="4"/>
  <c r="O63" i="4"/>
  <c r="K63" i="4"/>
  <c r="J63" i="4"/>
  <c r="CC62" i="4"/>
  <c r="CB62" i="4"/>
  <c r="BX62" i="4"/>
  <c r="BW62" i="4"/>
  <c r="BS62" i="4"/>
  <c r="BR62" i="4"/>
  <c r="BN62" i="4"/>
  <c r="BM62" i="4"/>
  <c r="BI62" i="4"/>
  <c r="BH62" i="4"/>
  <c r="BD62" i="4"/>
  <c r="BC62" i="4"/>
  <c r="AY62" i="4"/>
  <c r="AX62" i="4"/>
  <c r="AT62" i="4"/>
  <c r="AS62" i="4"/>
  <c r="AO62" i="4"/>
  <c r="AN62" i="4"/>
  <c r="AJ62" i="4"/>
  <c r="AI62" i="4"/>
  <c r="AE62" i="4"/>
  <c r="AD62" i="4"/>
  <c r="Z62" i="4"/>
  <c r="Y62" i="4"/>
  <c r="U62" i="4"/>
  <c r="T62" i="4"/>
  <c r="P62" i="4"/>
  <c r="O62" i="4"/>
  <c r="K62" i="4"/>
  <c r="J62" i="4"/>
  <c r="CC61" i="4"/>
  <c r="CB61" i="4"/>
  <c r="BX61" i="4"/>
  <c r="BW61" i="4"/>
  <c r="BS61" i="4"/>
  <c r="BR61" i="4"/>
  <c r="BN61" i="4"/>
  <c r="BM61" i="4"/>
  <c r="BI61" i="4"/>
  <c r="BH61" i="4"/>
  <c r="BD61" i="4"/>
  <c r="BC61" i="4"/>
  <c r="AY61" i="4"/>
  <c r="AX61" i="4"/>
  <c r="AT61" i="4"/>
  <c r="AS61" i="4"/>
  <c r="AO61" i="4"/>
  <c r="AN61" i="4"/>
  <c r="AJ61" i="4"/>
  <c r="AI61" i="4"/>
  <c r="AE61" i="4"/>
  <c r="AD61" i="4"/>
  <c r="Z61" i="4"/>
  <c r="Y61" i="4"/>
  <c r="U61" i="4"/>
  <c r="T61" i="4"/>
  <c r="P61" i="4"/>
  <c r="O61" i="4"/>
  <c r="K61" i="4"/>
  <c r="J61" i="4"/>
  <c r="CC60" i="4"/>
  <c r="CB60" i="4"/>
  <c r="BX60" i="4"/>
  <c r="BW60" i="4"/>
  <c r="BS60" i="4"/>
  <c r="BR60" i="4"/>
  <c r="BN60" i="4"/>
  <c r="BM60" i="4"/>
  <c r="BI60" i="4"/>
  <c r="BH60" i="4"/>
  <c r="BD60" i="4"/>
  <c r="BC60" i="4"/>
  <c r="AY60" i="4"/>
  <c r="AX60" i="4"/>
  <c r="AT60" i="4"/>
  <c r="AS60" i="4"/>
  <c r="AO60" i="4"/>
  <c r="AN60" i="4"/>
  <c r="AJ60" i="4"/>
  <c r="AI60" i="4"/>
  <c r="AE60" i="4"/>
  <c r="AD60" i="4"/>
  <c r="Z60" i="4"/>
  <c r="Y60" i="4"/>
  <c r="U60" i="4"/>
  <c r="T60" i="4"/>
  <c r="P60" i="4"/>
  <c r="O60" i="4"/>
  <c r="K60" i="4"/>
  <c r="J60" i="4"/>
  <c r="CC66" i="4"/>
  <c r="CB66" i="4"/>
  <c r="BX66" i="4"/>
  <c r="BW66" i="4"/>
  <c r="BS66" i="4"/>
  <c r="BR66" i="4"/>
  <c r="BN66" i="4"/>
  <c r="BM66" i="4"/>
  <c r="BI66" i="4"/>
  <c r="BH66" i="4"/>
  <c r="BD66" i="4"/>
  <c r="BC66" i="4"/>
  <c r="AY66" i="4"/>
  <c r="AX66" i="4"/>
  <c r="AT66" i="4"/>
  <c r="AS66" i="4"/>
  <c r="AO66" i="4"/>
  <c r="AN66" i="4"/>
  <c r="AJ66" i="4"/>
  <c r="AI66" i="4"/>
  <c r="AE66" i="4"/>
  <c r="AD66" i="4"/>
  <c r="Z66" i="4"/>
  <c r="Y66" i="4"/>
  <c r="U66" i="4"/>
  <c r="T66" i="4"/>
  <c r="P66" i="4"/>
  <c r="O66" i="4"/>
  <c r="K66" i="4"/>
  <c r="J66" i="4"/>
  <c r="CC65" i="4"/>
  <c r="CB65" i="4"/>
  <c r="BX65" i="4"/>
  <c r="BW65" i="4"/>
  <c r="BS65" i="4"/>
  <c r="BR65" i="4"/>
  <c r="BN65" i="4"/>
  <c r="BM65" i="4"/>
  <c r="BI65" i="4"/>
  <c r="BH65" i="4"/>
  <c r="BD65" i="4"/>
  <c r="BC65" i="4"/>
  <c r="AY65" i="4"/>
  <c r="AX65" i="4"/>
  <c r="AT65" i="4"/>
  <c r="AS65" i="4"/>
  <c r="AO65" i="4"/>
  <c r="AN65" i="4"/>
  <c r="AJ65" i="4"/>
  <c r="AI65" i="4"/>
  <c r="AE65" i="4"/>
  <c r="AD65" i="4"/>
  <c r="Z65" i="4"/>
  <c r="Y65" i="4"/>
  <c r="U65" i="4"/>
  <c r="T65" i="4"/>
  <c r="P65" i="4"/>
  <c r="O65" i="4"/>
  <c r="K65" i="4"/>
  <c r="J65" i="4"/>
  <c r="CC64" i="4"/>
  <c r="CB64" i="4"/>
  <c r="BX64" i="4"/>
  <c r="BW64" i="4"/>
  <c r="BS64" i="4"/>
  <c r="BR64" i="4"/>
  <c r="BN64" i="4"/>
  <c r="BM64" i="4"/>
  <c r="BI64" i="4"/>
  <c r="BH64" i="4"/>
  <c r="BD64" i="4"/>
  <c r="BC64" i="4"/>
  <c r="AY64" i="4"/>
  <c r="AX64" i="4"/>
  <c r="AT64" i="4"/>
  <c r="AS64" i="4"/>
  <c r="AO64" i="4"/>
  <c r="AN64" i="4"/>
  <c r="AJ64" i="4"/>
  <c r="AI64" i="4"/>
  <c r="AE64" i="4"/>
  <c r="AD64" i="4"/>
  <c r="Z64" i="4"/>
  <c r="Y64" i="4"/>
  <c r="U64" i="4"/>
  <c r="T64" i="4"/>
  <c r="P64" i="4"/>
  <c r="O64" i="4"/>
  <c r="K64" i="4"/>
  <c r="J64" i="4"/>
  <c r="CC10" i="4"/>
  <c r="CB10" i="4"/>
  <c r="BX10" i="4"/>
  <c r="BW10" i="4"/>
  <c r="BS10" i="4"/>
  <c r="BR10" i="4"/>
  <c r="BN10" i="4"/>
  <c r="BM10" i="4"/>
  <c r="BI10" i="4"/>
  <c r="BH10" i="4"/>
  <c r="BD10" i="4"/>
  <c r="BC10" i="4"/>
  <c r="AY10" i="4"/>
  <c r="AX10" i="4"/>
  <c r="AT10" i="4"/>
  <c r="AS10" i="4"/>
  <c r="AO10" i="4"/>
  <c r="AN10" i="4"/>
  <c r="AJ10" i="4"/>
  <c r="AI10" i="4"/>
  <c r="AE10" i="4"/>
  <c r="AD10" i="4"/>
  <c r="Z10" i="4"/>
  <c r="Y10" i="4"/>
  <c r="U10" i="4"/>
  <c r="T10" i="4"/>
  <c r="P10" i="4"/>
  <c r="O10" i="4"/>
  <c r="K10" i="4"/>
  <c r="J10" i="4"/>
  <c r="BG10" i="7"/>
  <c r="BF10" i="7"/>
  <c r="BD10" i="7"/>
  <c r="BC10" i="7"/>
  <c r="BA10" i="7"/>
  <c r="AZ10" i="7"/>
  <c r="AX10" i="7"/>
  <c r="AW10" i="7"/>
  <c r="AU10" i="7"/>
  <c r="AT10" i="7"/>
  <c r="AO10" i="7"/>
  <c r="AN10" i="7"/>
  <c r="AL10" i="7"/>
  <c r="AK10" i="7"/>
  <c r="AI10" i="7"/>
  <c r="AH10" i="7"/>
  <c r="AF10" i="7"/>
  <c r="AE10" i="7"/>
  <c r="AC10" i="7"/>
  <c r="AB10" i="7"/>
  <c r="Z10" i="7"/>
  <c r="Y10" i="7"/>
  <c r="W10" i="7"/>
  <c r="V10" i="7"/>
  <c r="T10" i="7"/>
  <c r="S10" i="7"/>
  <c r="Q10" i="7"/>
  <c r="P10" i="7"/>
  <c r="K10" i="7"/>
  <c r="J10" i="7"/>
  <c r="BG105" i="7"/>
  <c r="BF105" i="7"/>
  <c r="BG104" i="7"/>
  <c r="BF104" i="7"/>
  <c r="BG103" i="7"/>
  <c r="BF103" i="7"/>
  <c r="BG102" i="7"/>
  <c r="BF102" i="7"/>
  <c r="BG101" i="7"/>
  <c r="BF101" i="7"/>
  <c r="BG100" i="7"/>
  <c r="BF100" i="7"/>
  <c r="BG99" i="7"/>
  <c r="BF99" i="7"/>
  <c r="BG98" i="7"/>
  <c r="BF98" i="7"/>
  <c r="BG96" i="7"/>
  <c r="BF96" i="7"/>
  <c r="BG95" i="7"/>
  <c r="BF95" i="7"/>
  <c r="BG94" i="7"/>
  <c r="BF94" i="7"/>
  <c r="BG93" i="7"/>
  <c r="BF93" i="7"/>
  <c r="BG91" i="7"/>
  <c r="BF91" i="7"/>
  <c r="BG90" i="7"/>
  <c r="BF90" i="7"/>
  <c r="BG89" i="7"/>
  <c r="BF89" i="7"/>
  <c r="BG88" i="7"/>
  <c r="BF88" i="7"/>
  <c r="BG87" i="7"/>
  <c r="BF87" i="7"/>
  <c r="BG86" i="7"/>
  <c r="BF86" i="7"/>
  <c r="BG85" i="7"/>
  <c r="BF85" i="7"/>
  <c r="BG83" i="7"/>
  <c r="BF83" i="7"/>
  <c r="BG82" i="7"/>
  <c r="BF82" i="7"/>
  <c r="BG81" i="7"/>
  <c r="BF81" i="7"/>
  <c r="BG80" i="7"/>
  <c r="BF80" i="7"/>
  <c r="BE79" i="7"/>
  <c r="BG78" i="7"/>
  <c r="BF78" i="7"/>
  <c r="BG76" i="7"/>
  <c r="BF76" i="7"/>
  <c r="BG75" i="7"/>
  <c r="BF75" i="7"/>
  <c r="BG74" i="7"/>
  <c r="BF74" i="7"/>
  <c r="BG72" i="7"/>
  <c r="BF72" i="7"/>
  <c r="BG71" i="7"/>
  <c r="BF71" i="7"/>
  <c r="BG70" i="7"/>
  <c r="BF70" i="7"/>
  <c r="BG67" i="7"/>
  <c r="BF67" i="7"/>
  <c r="BG66" i="7"/>
  <c r="BF66" i="7"/>
  <c r="BG63" i="7"/>
  <c r="BF63" i="7"/>
  <c r="BG62" i="7"/>
  <c r="BF62" i="7"/>
  <c r="BG61" i="7"/>
  <c r="BF61" i="7"/>
  <c r="BG60" i="7"/>
  <c r="BF60" i="7"/>
  <c r="BG59" i="7"/>
  <c r="BF59" i="7"/>
  <c r="BG58" i="7"/>
  <c r="BF58" i="7"/>
  <c r="BG57" i="7"/>
  <c r="BF57" i="7"/>
  <c r="BG56" i="7"/>
  <c r="BF56" i="7"/>
  <c r="BG55" i="7"/>
  <c r="BF55" i="7"/>
  <c r="BG54" i="7"/>
  <c r="BF54" i="7"/>
  <c r="BG53" i="7"/>
  <c r="BF53" i="7"/>
  <c r="BG52" i="7"/>
  <c r="BF52" i="7"/>
  <c r="BG51" i="7"/>
  <c r="BF51" i="7"/>
  <c r="BG49" i="7"/>
  <c r="BF49" i="7"/>
  <c r="BG48" i="7"/>
  <c r="BF48" i="7"/>
  <c r="BG47" i="7"/>
  <c r="BF47" i="7"/>
  <c r="BG46" i="7"/>
  <c r="BF46" i="7"/>
  <c r="BG45" i="7"/>
  <c r="BF45" i="7"/>
  <c r="BG44" i="7"/>
  <c r="BF44" i="7"/>
  <c r="BG43" i="7"/>
  <c r="BF43" i="7"/>
  <c r="BG40" i="7"/>
  <c r="BF40" i="7"/>
  <c r="BG39" i="7"/>
  <c r="BF39" i="7"/>
  <c r="BE38" i="7"/>
  <c r="BG37" i="7"/>
  <c r="BF37" i="7"/>
  <c r="BG36" i="7"/>
  <c r="BF36" i="7"/>
  <c r="BE35" i="7"/>
  <c r="BG33" i="7"/>
  <c r="BF33" i="7"/>
  <c r="BG32" i="7"/>
  <c r="BF32" i="7"/>
  <c r="BG31" i="7"/>
  <c r="BF31" i="7"/>
  <c r="BG30" i="7"/>
  <c r="BF30" i="7"/>
  <c r="BE29" i="7"/>
  <c r="BG28" i="7"/>
  <c r="BF28" i="7"/>
  <c r="BG27" i="7"/>
  <c r="BF27" i="7"/>
  <c r="BE26" i="7"/>
  <c r="BG24" i="7"/>
  <c r="BF24" i="7"/>
  <c r="BG23" i="7"/>
  <c r="BF23" i="7"/>
  <c r="BG22" i="7"/>
  <c r="BF22" i="7"/>
  <c r="BG21" i="7"/>
  <c r="BF21" i="7"/>
  <c r="BG20" i="7"/>
  <c r="BF20" i="7"/>
  <c r="BG19" i="7"/>
  <c r="BF19" i="7"/>
  <c r="BG18" i="7"/>
  <c r="BF18" i="7"/>
  <c r="BG15" i="7"/>
  <c r="BF15" i="7"/>
  <c r="BG14" i="7"/>
  <c r="BF14" i="7"/>
  <c r="BE13" i="7"/>
  <c r="BG12" i="7"/>
  <c r="BF12" i="7"/>
  <c r="BG11" i="7"/>
  <c r="BF11" i="7"/>
  <c r="BE9" i="7"/>
  <c r="BD105" i="7"/>
  <c r="BC105" i="7"/>
  <c r="BD104" i="7"/>
  <c r="BC104" i="7"/>
  <c r="BD103" i="7"/>
  <c r="BC103" i="7"/>
  <c r="BD102" i="7"/>
  <c r="BC102" i="7"/>
  <c r="BD101" i="7"/>
  <c r="BC101" i="7"/>
  <c r="BD100" i="7"/>
  <c r="BC100" i="7"/>
  <c r="BD99" i="7"/>
  <c r="BC99" i="7"/>
  <c r="BD98" i="7"/>
  <c r="BC98" i="7"/>
  <c r="BD96" i="7"/>
  <c r="BC96" i="7"/>
  <c r="BD95" i="7"/>
  <c r="BC95" i="7"/>
  <c r="BD94" i="7"/>
  <c r="BC94" i="7"/>
  <c r="BD93" i="7"/>
  <c r="BC93" i="7"/>
  <c r="BD91" i="7"/>
  <c r="BC91" i="7"/>
  <c r="BD90" i="7"/>
  <c r="BC90" i="7"/>
  <c r="BD89" i="7"/>
  <c r="BC89" i="7"/>
  <c r="BD88" i="7"/>
  <c r="BC88" i="7"/>
  <c r="BD87" i="7"/>
  <c r="BC87" i="7"/>
  <c r="BD86" i="7"/>
  <c r="BC86" i="7"/>
  <c r="BD85" i="7"/>
  <c r="BC85" i="7"/>
  <c r="BD83" i="7"/>
  <c r="BC83" i="7"/>
  <c r="BD82" i="7"/>
  <c r="BC82" i="7"/>
  <c r="BD81" i="7"/>
  <c r="BC81" i="7"/>
  <c r="BD80" i="7"/>
  <c r="BC80" i="7"/>
  <c r="BB79" i="7"/>
  <c r="BD78" i="7"/>
  <c r="BC78" i="7"/>
  <c r="BD76" i="7"/>
  <c r="BC76" i="7"/>
  <c r="BD75" i="7"/>
  <c r="BC75" i="7"/>
  <c r="BD74" i="7"/>
  <c r="BC74" i="7"/>
  <c r="BD72" i="7"/>
  <c r="BC72" i="7"/>
  <c r="BD71" i="7"/>
  <c r="BC71" i="7"/>
  <c r="BD70" i="7"/>
  <c r="BC70" i="7"/>
  <c r="BD67" i="7"/>
  <c r="BC67" i="7"/>
  <c r="BD66" i="7"/>
  <c r="BC66" i="7"/>
  <c r="BD63" i="7"/>
  <c r="BC63" i="7"/>
  <c r="BD62" i="7"/>
  <c r="BC62" i="7"/>
  <c r="BD61" i="7"/>
  <c r="BC61" i="7"/>
  <c r="BD60" i="7"/>
  <c r="BC60" i="7"/>
  <c r="BD59" i="7"/>
  <c r="BC59" i="7"/>
  <c r="BD58" i="7"/>
  <c r="BC58" i="7"/>
  <c r="BD57" i="7"/>
  <c r="BC57" i="7"/>
  <c r="BD56" i="7"/>
  <c r="BC56" i="7"/>
  <c r="BD55" i="7"/>
  <c r="BC55" i="7"/>
  <c r="BD54" i="7"/>
  <c r="BC54" i="7"/>
  <c r="BD53" i="7"/>
  <c r="BC53" i="7"/>
  <c r="BD52" i="7"/>
  <c r="BC52" i="7"/>
  <c r="BD51" i="7"/>
  <c r="BC51" i="7"/>
  <c r="BD49" i="7"/>
  <c r="BC49" i="7"/>
  <c r="BD48" i="7"/>
  <c r="BC48" i="7"/>
  <c r="BD47" i="7"/>
  <c r="BC47" i="7"/>
  <c r="BD46" i="7"/>
  <c r="BC46" i="7"/>
  <c r="BD45" i="7"/>
  <c r="BC45" i="7"/>
  <c r="BD44" i="7"/>
  <c r="BC44" i="7"/>
  <c r="BD43" i="7"/>
  <c r="BC43" i="7"/>
  <c r="BD40" i="7"/>
  <c r="BC40" i="7"/>
  <c r="BD39" i="7"/>
  <c r="BC39" i="7"/>
  <c r="BB38" i="7"/>
  <c r="BD37" i="7"/>
  <c r="BC37" i="7"/>
  <c r="BD36" i="7"/>
  <c r="BC36" i="7"/>
  <c r="BB35" i="7"/>
  <c r="BD33" i="7"/>
  <c r="BC33" i="7"/>
  <c r="BD32" i="7"/>
  <c r="BC32" i="7"/>
  <c r="BD31" i="7"/>
  <c r="BC31" i="7"/>
  <c r="BD30" i="7"/>
  <c r="BC30" i="7"/>
  <c r="BB29" i="7"/>
  <c r="BD28" i="7"/>
  <c r="BC28" i="7"/>
  <c r="BD27" i="7"/>
  <c r="BC27" i="7"/>
  <c r="BB26" i="7"/>
  <c r="BD24" i="7"/>
  <c r="BC24" i="7"/>
  <c r="BD23" i="7"/>
  <c r="BC23" i="7"/>
  <c r="BD22" i="7"/>
  <c r="BC22" i="7"/>
  <c r="BD21" i="7"/>
  <c r="BC21" i="7"/>
  <c r="BD20" i="7"/>
  <c r="BC20" i="7"/>
  <c r="BD19" i="7"/>
  <c r="BC19" i="7"/>
  <c r="BD18" i="7"/>
  <c r="BC18" i="7"/>
  <c r="BD15" i="7"/>
  <c r="BC15" i="7"/>
  <c r="BD14" i="7"/>
  <c r="BC14" i="7"/>
  <c r="BB13" i="7"/>
  <c r="BD12" i="7"/>
  <c r="BC12" i="7"/>
  <c r="BD11" i="7"/>
  <c r="BC11" i="7"/>
  <c r="BB9" i="7"/>
  <c r="BA105" i="7"/>
  <c r="AZ105" i="7"/>
  <c r="BA104" i="7"/>
  <c r="AZ104" i="7"/>
  <c r="BA103" i="7"/>
  <c r="AZ103" i="7"/>
  <c r="BA102" i="7"/>
  <c r="AZ102" i="7"/>
  <c r="BA101" i="7"/>
  <c r="AZ101" i="7"/>
  <c r="BA100" i="7"/>
  <c r="AZ100" i="7"/>
  <c r="BA99" i="7"/>
  <c r="AZ99" i="7"/>
  <c r="BA98" i="7"/>
  <c r="AZ98" i="7"/>
  <c r="BA96" i="7"/>
  <c r="AZ96" i="7"/>
  <c r="BA95" i="7"/>
  <c r="AZ95" i="7"/>
  <c r="BA94" i="7"/>
  <c r="AZ94" i="7"/>
  <c r="BA93" i="7"/>
  <c r="AZ93" i="7"/>
  <c r="BA91" i="7"/>
  <c r="AZ91" i="7"/>
  <c r="BA90" i="7"/>
  <c r="AZ90" i="7"/>
  <c r="BA89" i="7"/>
  <c r="AZ89" i="7"/>
  <c r="BA88" i="7"/>
  <c r="AZ88" i="7"/>
  <c r="BA87" i="7"/>
  <c r="AZ87" i="7"/>
  <c r="BA86" i="7"/>
  <c r="AZ86" i="7"/>
  <c r="BA85" i="7"/>
  <c r="AZ85" i="7"/>
  <c r="BA83" i="7"/>
  <c r="AZ83" i="7"/>
  <c r="BA82" i="7"/>
  <c r="AZ82" i="7"/>
  <c r="BA81" i="7"/>
  <c r="AZ81" i="7"/>
  <c r="BA80" i="7"/>
  <c r="AZ80" i="7"/>
  <c r="AY79" i="7"/>
  <c r="BA78" i="7"/>
  <c r="AZ78" i="7"/>
  <c r="BA76" i="7"/>
  <c r="AZ76" i="7"/>
  <c r="BA75" i="7"/>
  <c r="AZ75" i="7"/>
  <c r="BA74" i="7"/>
  <c r="AZ74" i="7"/>
  <c r="BA72" i="7"/>
  <c r="AZ72" i="7"/>
  <c r="BA71" i="7"/>
  <c r="AZ71" i="7"/>
  <c r="BA70" i="7"/>
  <c r="AZ70" i="7"/>
  <c r="BA67" i="7"/>
  <c r="AZ67" i="7"/>
  <c r="BA66" i="7"/>
  <c r="AZ66" i="7"/>
  <c r="BA63" i="7"/>
  <c r="AZ63" i="7"/>
  <c r="BA62" i="7"/>
  <c r="AZ62" i="7"/>
  <c r="BA61" i="7"/>
  <c r="AZ61" i="7"/>
  <c r="BA60" i="7"/>
  <c r="AZ60" i="7"/>
  <c r="BA59" i="7"/>
  <c r="AZ59" i="7"/>
  <c r="BA58" i="7"/>
  <c r="AZ58" i="7"/>
  <c r="BA57" i="7"/>
  <c r="AZ57" i="7"/>
  <c r="BA56" i="7"/>
  <c r="AZ56" i="7"/>
  <c r="BA55" i="7"/>
  <c r="AZ55" i="7"/>
  <c r="BA54" i="7"/>
  <c r="AZ54" i="7"/>
  <c r="BA53" i="7"/>
  <c r="AZ53" i="7"/>
  <c r="BA52" i="7"/>
  <c r="AZ52" i="7"/>
  <c r="BA51" i="7"/>
  <c r="AZ51" i="7"/>
  <c r="BA49" i="7"/>
  <c r="AZ49" i="7"/>
  <c r="BA48" i="7"/>
  <c r="AZ48" i="7"/>
  <c r="BA47" i="7"/>
  <c r="AZ47" i="7"/>
  <c r="BA46" i="7"/>
  <c r="AZ46" i="7"/>
  <c r="BA45" i="7"/>
  <c r="AZ45" i="7"/>
  <c r="BA44" i="7"/>
  <c r="AZ44" i="7"/>
  <c r="BA43" i="7"/>
  <c r="AZ43" i="7"/>
  <c r="BA40" i="7"/>
  <c r="AZ40" i="7"/>
  <c r="BA39" i="7"/>
  <c r="AZ39" i="7"/>
  <c r="AY38" i="7"/>
  <c r="BA37" i="7"/>
  <c r="AZ37" i="7"/>
  <c r="BA36" i="7"/>
  <c r="AZ36" i="7"/>
  <c r="AY35" i="7"/>
  <c r="BA33" i="7"/>
  <c r="AZ33" i="7"/>
  <c r="BA32" i="7"/>
  <c r="AZ32" i="7"/>
  <c r="BA31" i="7"/>
  <c r="AZ31" i="7"/>
  <c r="BA30" i="7"/>
  <c r="AZ30" i="7"/>
  <c r="AY29" i="7"/>
  <c r="BA28" i="7"/>
  <c r="AZ28" i="7"/>
  <c r="BA27" i="7"/>
  <c r="AZ27" i="7"/>
  <c r="AY26" i="7"/>
  <c r="BA24" i="7"/>
  <c r="AZ24" i="7"/>
  <c r="BA23" i="7"/>
  <c r="AZ23" i="7"/>
  <c r="BA22" i="7"/>
  <c r="AZ22" i="7"/>
  <c r="BA21" i="7"/>
  <c r="AZ21" i="7"/>
  <c r="BA20" i="7"/>
  <c r="AZ20" i="7"/>
  <c r="BA19" i="7"/>
  <c r="AZ19" i="7"/>
  <c r="BA18" i="7"/>
  <c r="AZ18" i="7"/>
  <c r="BA15" i="7"/>
  <c r="AZ15" i="7"/>
  <c r="BA14" i="7"/>
  <c r="AZ14" i="7"/>
  <c r="AY13" i="7"/>
  <c r="BA12" i="7"/>
  <c r="AZ12" i="7"/>
  <c r="BA11" i="7"/>
  <c r="AZ11" i="7"/>
  <c r="AY9" i="7"/>
  <c r="AX105" i="7"/>
  <c r="AW105" i="7"/>
  <c r="AX104" i="7"/>
  <c r="AW104" i="7"/>
  <c r="AX103" i="7"/>
  <c r="AW103" i="7"/>
  <c r="AX102" i="7"/>
  <c r="AW102" i="7"/>
  <c r="AX101" i="7"/>
  <c r="AW101" i="7"/>
  <c r="AX100" i="7"/>
  <c r="AW100" i="7"/>
  <c r="AX99" i="7"/>
  <c r="AW99" i="7"/>
  <c r="AX98" i="7"/>
  <c r="AW98" i="7"/>
  <c r="AX96" i="7"/>
  <c r="AW96" i="7"/>
  <c r="AX95" i="7"/>
  <c r="AW95" i="7"/>
  <c r="AX94" i="7"/>
  <c r="AW94" i="7"/>
  <c r="AX93" i="7"/>
  <c r="AW93" i="7"/>
  <c r="AX91" i="7"/>
  <c r="AW91" i="7"/>
  <c r="AX90" i="7"/>
  <c r="AW90" i="7"/>
  <c r="AX89" i="7"/>
  <c r="AW89" i="7"/>
  <c r="AX88" i="7"/>
  <c r="AW88" i="7"/>
  <c r="AX87" i="7"/>
  <c r="AW87" i="7"/>
  <c r="AX86" i="7"/>
  <c r="AW86" i="7"/>
  <c r="AX85" i="7"/>
  <c r="AW85" i="7"/>
  <c r="AX83" i="7"/>
  <c r="AW83" i="7"/>
  <c r="AX82" i="7"/>
  <c r="AW82" i="7"/>
  <c r="AX81" i="7"/>
  <c r="AW81" i="7"/>
  <c r="AX80" i="7"/>
  <c r="AW80" i="7"/>
  <c r="AV79" i="7"/>
  <c r="AX78" i="7"/>
  <c r="AW78" i="7"/>
  <c r="AX76" i="7"/>
  <c r="AW76" i="7"/>
  <c r="AX75" i="7"/>
  <c r="AW75" i="7"/>
  <c r="AX74" i="7"/>
  <c r="AW74" i="7"/>
  <c r="AX72" i="7"/>
  <c r="AW72" i="7"/>
  <c r="AX71" i="7"/>
  <c r="AW71" i="7"/>
  <c r="AX70" i="7"/>
  <c r="AW70" i="7"/>
  <c r="AX67" i="7"/>
  <c r="AW67" i="7"/>
  <c r="AX66" i="7"/>
  <c r="AW66" i="7"/>
  <c r="AX63" i="7"/>
  <c r="AW63" i="7"/>
  <c r="AX62" i="7"/>
  <c r="AW62" i="7"/>
  <c r="AX61" i="7"/>
  <c r="AW61" i="7"/>
  <c r="AX60" i="7"/>
  <c r="AW60" i="7"/>
  <c r="AX59" i="7"/>
  <c r="AW59" i="7"/>
  <c r="AX58" i="7"/>
  <c r="AW58" i="7"/>
  <c r="AX57" i="7"/>
  <c r="AW57" i="7"/>
  <c r="AX56" i="7"/>
  <c r="AW56" i="7"/>
  <c r="AX55" i="7"/>
  <c r="AW55" i="7"/>
  <c r="AX54" i="7"/>
  <c r="AW54" i="7"/>
  <c r="AX53" i="7"/>
  <c r="AW53" i="7"/>
  <c r="AX52" i="7"/>
  <c r="AW52" i="7"/>
  <c r="AX51" i="7"/>
  <c r="AW51" i="7"/>
  <c r="AX49" i="7"/>
  <c r="AW49" i="7"/>
  <c r="AX48" i="7"/>
  <c r="AW48" i="7"/>
  <c r="AX47" i="7"/>
  <c r="AW47" i="7"/>
  <c r="AX46" i="7"/>
  <c r="AW46" i="7"/>
  <c r="AX45" i="7"/>
  <c r="AW45" i="7"/>
  <c r="AX44" i="7"/>
  <c r="AW44" i="7"/>
  <c r="AX43" i="7"/>
  <c r="AW43" i="7"/>
  <c r="AX40" i="7"/>
  <c r="AW40" i="7"/>
  <c r="AX39" i="7"/>
  <c r="AW39" i="7"/>
  <c r="AV38" i="7"/>
  <c r="AX37" i="7"/>
  <c r="AW37" i="7"/>
  <c r="AX36" i="7"/>
  <c r="AW36" i="7"/>
  <c r="AV35" i="7"/>
  <c r="AX33" i="7"/>
  <c r="AW33" i="7"/>
  <c r="AX32" i="7"/>
  <c r="AW32" i="7"/>
  <c r="AX31" i="7"/>
  <c r="AW31" i="7"/>
  <c r="AX30" i="7"/>
  <c r="AW30" i="7"/>
  <c r="AV29" i="7"/>
  <c r="AX28" i="7"/>
  <c r="AW28" i="7"/>
  <c r="AX27" i="7"/>
  <c r="AW27" i="7"/>
  <c r="AV26" i="7"/>
  <c r="AX24" i="7"/>
  <c r="AW24" i="7"/>
  <c r="AX23" i="7"/>
  <c r="AW23" i="7"/>
  <c r="AX22" i="7"/>
  <c r="AW22" i="7"/>
  <c r="AX21" i="7"/>
  <c r="AW21" i="7"/>
  <c r="AX20" i="7"/>
  <c r="AW20" i="7"/>
  <c r="AX19" i="7"/>
  <c r="AW19" i="7"/>
  <c r="AX18" i="7"/>
  <c r="AW18" i="7"/>
  <c r="AX15" i="7"/>
  <c r="AW15" i="7"/>
  <c r="AX14" i="7"/>
  <c r="AW14" i="7"/>
  <c r="AV13" i="7"/>
  <c r="AX12" i="7"/>
  <c r="AW12" i="7"/>
  <c r="AX11" i="7"/>
  <c r="AW11" i="7"/>
  <c r="AV9" i="7"/>
  <c r="AU105" i="7"/>
  <c r="AT105" i="7"/>
  <c r="AU104" i="7"/>
  <c r="AT104" i="7"/>
  <c r="AU103" i="7"/>
  <c r="AT103" i="7"/>
  <c r="AU102" i="7"/>
  <c r="AT102" i="7"/>
  <c r="AU101" i="7"/>
  <c r="AT101" i="7"/>
  <c r="AU100" i="7"/>
  <c r="AT100" i="7"/>
  <c r="AU99" i="7"/>
  <c r="AT99" i="7"/>
  <c r="AU98" i="7"/>
  <c r="AT98" i="7"/>
  <c r="AU96" i="7"/>
  <c r="AT96" i="7"/>
  <c r="AU95" i="7"/>
  <c r="AT95" i="7"/>
  <c r="AU94" i="7"/>
  <c r="AT94" i="7"/>
  <c r="AU93" i="7"/>
  <c r="AT93" i="7"/>
  <c r="AU91" i="7"/>
  <c r="AT91" i="7"/>
  <c r="AU90" i="7"/>
  <c r="AT90" i="7"/>
  <c r="AU89" i="7"/>
  <c r="AT89" i="7"/>
  <c r="AU88" i="7"/>
  <c r="AT88" i="7"/>
  <c r="AU87" i="7"/>
  <c r="AT87" i="7"/>
  <c r="AU86" i="7"/>
  <c r="AT86" i="7"/>
  <c r="AU85" i="7"/>
  <c r="AT85" i="7"/>
  <c r="AU83" i="7"/>
  <c r="AT83" i="7"/>
  <c r="AU82" i="7"/>
  <c r="AT82" i="7"/>
  <c r="AU81" i="7"/>
  <c r="AT81" i="7"/>
  <c r="AU80" i="7"/>
  <c r="AT80" i="7"/>
  <c r="AS79" i="7"/>
  <c r="AU78" i="7"/>
  <c r="AT78" i="7"/>
  <c r="AU76" i="7"/>
  <c r="AT76" i="7"/>
  <c r="AU75" i="7"/>
  <c r="AT75" i="7"/>
  <c r="AU74" i="7"/>
  <c r="AT74" i="7"/>
  <c r="AU72" i="7"/>
  <c r="AT72" i="7"/>
  <c r="AU71" i="7"/>
  <c r="AT71" i="7"/>
  <c r="AU70" i="7"/>
  <c r="AT70" i="7"/>
  <c r="AU67" i="7"/>
  <c r="AT67" i="7"/>
  <c r="AU66" i="7"/>
  <c r="AT66" i="7"/>
  <c r="AU63" i="7"/>
  <c r="AT63" i="7"/>
  <c r="AU62" i="7"/>
  <c r="AT62" i="7"/>
  <c r="AU61" i="7"/>
  <c r="AT61" i="7"/>
  <c r="AU60" i="7"/>
  <c r="AT60" i="7"/>
  <c r="AU59" i="7"/>
  <c r="AT59" i="7"/>
  <c r="AU58" i="7"/>
  <c r="AT58" i="7"/>
  <c r="AU57" i="7"/>
  <c r="AT57" i="7"/>
  <c r="AU56" i="7"/>
  <c r="AT56" i="7"/>
  <c r="AU55" i="7"/>
  <c r="AT55" i="7"/>
  <c r="AU54" i="7"/>
  <c r="AT54" i="7"/>
  <c r="AU53" i="7"/>
  <c r="AT53" i="7"/>
  <c r="AU52" i="7"/>
  <c r="AT52" i="7"/>
  <c r="AU51" i="7"/>
  <c r="AT51" i="7"/>
  <c r="AU49" i="7"/>
  <c r="AT49" i="7"/>
  <c r="AU48" i="7"/>
  <c r="AT48" i="7"/>
  <c r="AU47" i="7"/>
  <c r="AT47" i="7"/>
  <c r="AU46" i="7"/>
  <c r="AT46" i="7"/>
  <c r="AU45" i="7"/>
  <c r="AT45" i="7"/>
  <c r="AU44" i="7"/>
  <c r="AT44" i="7"/>
  <c r="AU43" i="7"/>
  <c r="AT43" i="7"/>
  <c r="AU40" i="7"/>
  <c r="AT40" i="7"/>
  <c r="AU39" i="7"/>
  <c r="AT39" i="7"/>
  <c r="AS38" i="7"/>
  <c r="AU37" i="7"/>
  <c r="AT37" i="7"/>
  <c r="AU36" i="7"/>
  <c r="AT36" i="7"/>
  <c r="AS35" i="7"/>
  <c r="AU33" i="7"/>
  <c r="AT33" i="7"/>
  <c r="AU32" i="7"/>
  <c r="AT32" i="7"/>
  <c r="AU31" i="7"/>
  <c r="AT31" i="7"/>
  <c r="AU30" i="7"/>
  <c r="AT30" i="7"/>
  <c r="AS29" i="7"/>
  <c r="AU28" i="7"/>
  <c r="AT28" i="7"/>
  <c r="AU27" i="7"/>
  <c r="AT27" i="7"/>
  <c r="AS26" i="7"/>
  <c r="AU24" i="7"/>
  <c r="AT24" i="7"/>
  <c r="AU23" i="7"/>
  <c r="AT23" i="7"/>
  <c r="AU22" i="7"/>
  <c r="AT22" i="7"/>
  <c r="AU21" i="7"/>
  <c r="AT21" i="7"/>
  <c r="AU20" i="7"/>
  <c r="AT20" i="7"/>
  <c r="AU19" i="7"/>
  <c r="AT19" i="7"/>
  <c r="AU18" i="7"/>
  <c r="AT18" i="7"/>
  <c r="AU15" i="7"/>
  <c r="AT15" i="7"/>
  <c r="AU14" i="7"/>
  <c r="AT14" i="7"/>
  <c r="AS13" i="7"/>
  <c r="AU12" i="7"/>
  <c r="AT12" i="7"/>
  <c r="AU11" i="7"/>
  <c r="AT11" i="7"/>
  <c r="AS9" i="7"/>
  <c r="AO105" i="7"/>
  <c r="AN105" i="7"/>
  <c r="AO104" i="7"/>
  <c r="AN104" i="7"/>
  <c r="AO103" i="7"/>
  <c r="AN103" i="7"/>
  <c r="AO102" i="7"/>
  <c r="AN102" i="7"/>
  <c r="AO101" i="7"/>
  <c r="AN101" i="7"/>
  <c r="AO100" i="7"/>
  <c r="AN100" i="7"/>
  <c r="AO99" i="7"/>
  <c r="AN99" i="7"/>
  <c r="AO98" i="7"/>
  <c r="AN98" i="7"/>
  <c r="AO96" i="7"/>
  <c r="AN96" i="7"/>
  <c r="AO95" i="7"/>
  <c r="AN95" i="7"/>
  <c r="AO94" i="7"/>
  <c r="AN94" i="7"/>
  <c r="AO93" i="7"/>
  <c r="AN93" i="7"/>
  <c r="AO91" i="7"/>
  <c r="AN91" i="7"/>
  <c r="AO90" i="7"/>
  <c r="AN90" i="7"/>
  <c r="AO89" i="7"/>
  <c r="AN89" i="7"/>
  <c r="AO88" i="7"/>
  <c r="AN88" i="7"/>
  <c r="AO87" i="7"/>
  <c r="AN87" i="7"/>
  <c r="AO86" i="7"/>
  <c r="AN86" i="7"/>
  <c r="AO85" i="7"/>
  <c r="AN85" i="7"/>
  <c r="AO83" i="7"/>
  <c r="AN83" i="7"/>
  <c r="AO82" i="7"/>
  <c r="AN82" i="7"/>
  <c r="AO81" i="7"/>
  <c r="AN81" i="7"/>
  <c r="AO80" i="7"/>
  <c r="AN80" i="7"/>
  <c r="AM79" i="7"/>
  <c r="AO78" i="7"/>
  <c r="AN78" i="7"/>
  <c r="AO76" i="7"/>
  <c r="AN76" i="7"/>
  <c r="AO75" i="7"/>
  <c r="AN75" i="7"/>
  <c r="AO74" i="7"/>
  <c r="AN74" i="7"/>
  <c r="AO72" i="7"/>
  <c r="AN72" i="7"/>
  <c r="AO71" i="7"/>
  <c r="AN71" i="7"/>
  <c r="AO70" i="7"/>
  <c r="AN70" i="7"/>
  <c r="AO67" i="7"/>
  <c r="AN67" i="7"/>
  <c r="AO66" i="7"/>
  <c r="AN66" i="7"/>
  <c r="AO63" i="7"/>
  <c r="AN63" i="7"/>
  <c r="AO62" i="7"/>
  <c r="AN62" i="7"/>
  <c r="AO61" i="7"/>
  <c r="AN61" i="7"/>
  <c r="AO60" i="7"/>
  <c r="AN60" i="7"/>
  <c r="AO59" i="7"/>
  <c r="AN59" i="7"/>
  <c r="AO58" i="7"/>
  <c r="AN58" i="7"/>
  <c r="AO57" i="7"/>
  <c r="AN57" i="7"/>
  <c r="AO56" i="7"/>
  <c r="AN56" i="7"/>
  <c r="AO55" i="7"/>
  <c r="AN55" i="7"/>
  <c r="AO54" i="7"/>
  <c r="AN54" i="7"/>
  <c r="AO53" i="7"/>
  <c r="AN53" i="7"/>
  <c r="AO52" i="7"/>
  <c r="AN52" i="7"/>
  <c r="AO51" i="7"/>
  <c r="AN51" i="7"/>
  <c r="AO49" i="7"/>
  <c r="AN49" i="7"/>
  <c r="AO48" i="7"/>
  <c r="AN48" i="7"/>
  <c r="AO47" i="7"/>
  <c r="AN47" i="7"/>
  <c r="AO46" i="7"/>
  <c r="AN46" i="7"/>
  <c r="AO45" i="7"/>
  <c r="AN45" i="7"/>
  <c r="AO44" i="7"/>
  <c r="AN44" i="7"/>
  <c r="AO43" i="7"/>
  <c r="AN43" i="7"/>
  <c r="AO40" i="7"/>
  <c r="AN40" i="7"/>
  <c r="AO39" i="7"/>
  <c r="AN39" i="7"/>
  <c r="AM38" i="7"/>
  <c r="AO37" i="7"/>
  <c r="AN37" i="7"/>
  <c r="AO36" i="7"/>
  <c r="AN36" i="7"/>
  <c r="AM35" i="7"/>
  <c r="AO33" i="7"/>
  <c r="AN33" i="7"/>
  <c r="AO32" i="7"/>
  <c r="AN32" i="7"/>
  <c r="AO31" i="7"/>
  <c r="AN31" i="7"/>
  <c r="AO30" i="7"/>
  <c r="AN30" i="7"/>
  <c r="AM29" i="7"/>
  <c r="AO28" i="7"/>
  <c r="AN28" i="7"/>
  <c r="AO27" i="7"/>
  <c r="AN27" i="7"/>
  <c r="AM26" i="7"/>
  <c r="AO24" i="7"/>
  <c r="AN24" i="7"/>
  <c r="AO23" i="7"/>
  <c r="AN23" i="7"/>
  <c r="AO22" i="7"/>
  <c r="AN22" i="7"/>
  <c r="AO21" i="7"/>
  <c r="AN21" i="7"/>
  <c r="AO20" i="7"/>
  <c r="AN20" i="7"/>
  <c r="AO19" i="7"/>
  <c r="AN19" i="7"/>
  <c r="AO18" i="7"/>
  <c r="AN18" i="7"/>
  <c r="AO15" i="7"/>
  <c r="AN15" i="7"/>
  <c r="AO14" i="7"/>
  <c r="AN14" i="7"/>
  <c r="AM13" i="7"/>
  <c r="AO12" i="7"/>
  <c r="AN12" i="7"/>
  <c r="AO11" i="7"/>
  <c r="AN11" i="7"/>
  <c r="AM9" i="7"/>
  <c r="AL105" i="7"/>
  <c r="AK105" i="7"/>
  <c r="AL104" i="7"/>
  <c r="AK104" i="7"/>
  <c r="AL103" i="7"/>
  <c r="AK103" i="7"/>
  <c r="AL102" i="7"/>
  <c r="AK102" i="7"/>
  <c r="AL101" i="7"/>
  <c r="AK101" i="7"/>
  <c r="AL100" i="7"/>
  <c r="AK100" i="7"/>
  <c r="AL99" i="7"/>
  <c r="AK99" i="7"/>
  <c r="AL98" i="7"/>
  <c r="AK98" i="7"/>
  <c r="AL96" i="7"/>
  <c r="AK96" i="7"/>
  <c r="AL95" i="7"/>
  <c r="AK95" i="7"/>
  <c r="AL94" i="7"/>
  <c r="AK94" i="7"/>
  <c r="AL93" i="7"/>
  <c r="AK93" i="7"/>
  <c r="AL91" i="7"/>
  <c r="AK91" i="7"/>
  <c r="AL90" i="7"/>
  <c r="AK90" i="7"/>
  <c r="AL89" i="7"/>
  <c r="AK89" i="7"/>
  <c r="AL88" i="7"/>
  <c r="AK88" i="7"/>
  <c r="AL87" i="7"/>
  <c r="AK87" i="7"/>
  <c r="AL86" i="7"/>
  <c r="AK86" i="7"/>
  <c r="AL85" i="7"/>
  <c r="AK85" i="7"/>
  <c r="AL83" i="7"/>
  <c r="AK83" i="7"/>
  <c r="AL82" i="7"/>
  <c r="AK82" i="7"/>
  <c r="AL81" i="7"/>
  <c r="AK81" i="7"/>
  <c r="AL80" i="7"/>
  <c r="AK80" i="7"/>
  <c r="AJ79" i="7"/>
  <c r="AL78" i="7"/>
  <c r="AK78" i="7"/>
  <c r="AL76" i="7"/>
  <c r="AK76" i="7"/>
  <c r="AL75" i="7"/>
  <c r="AK75" i="7"/>
  <c r="AL74" i="7"/>
  <c r="AK74" i="7"/>
  <c r="AL72" i="7"/>
  <c r="AK72" i="7"/>
  <c r="AL71" i="7"/>
  <c r="AK71" i="7"/>
  <c r="AL70" i="7"/>
  <c r="AK70" i="7"/>
  <c r="AL67" i="7"/>
  <c r="AK67" i="7"/>
  <c r="AL66" i="7"/>
  <c r="AK66" i="7"/>
  <c r="AL63" i="7"/>
  <c r="AK63" i="7"/>
  <c r="AL62" i="7"/>
  <c r="AK62" i="7"/>
  <c r="AL61" i="7"/>
  <c r="AK61" i="7"/>
  <c r="AL60" i="7"/>
  <c r="AK60" i="7"/>
  <c r="AL59" i="7"/>
  <c r="AK59" i="7"/>
  <c r="AL58" i="7"/>
  <c r="AK58" i="7"/>
  <c r="AL57" i="7"/>
  <c r="AK57" i="7"/>
  <c r="AL56" i="7"/>
  <c r="AK56" i="7"/>
  <c r="AL55" i="7"/>
  <c r="AK55" i="7"/>
  <c r="AL54" i="7"/>
  <c r="AK54" i="7"/>
  <c r="AL53" i="7"/>
  <c r="AK53" i="7"/>
  <c r="AL52" i="7"/>
  <c r="AK52" i="7"/>
  <c r="AL51" i="7"/>
  <c r="AK51" i="7"/>
  <c r="AL49" i="7"/>
  <c r="AK49" i="7"/>
  <c r="AL48" i="7"/>
  <c r="AK48" i="7"/>
  <c r="AL47" i="7"/>
  <c r="AK47" i="7"/>
  <c r="AL46" i="7"/>
  <c r="AK46" i="7"/>
  <c r="AL45" i="7"/>
  <c r="AK45" i="7"/>
  <c r="AL44" i="7"/>
  <c r="AK44" i="7"/>
  <c r="AL43" i="7"/>
  <c r="AK43" i="7"/>
  <c r="AL40" i="7"/>
  <c r="AK40" i="7"/>
  <c r="AL39" i="7"/>
  <c r="AK39" i="7"/>
  <c r="AJ38" i="7"/>
  <c r="AL37" i="7"/>
  <c r="AK37" i="7"/>
  <c r="AL36" i="7"/>
  <c r="AK36" i="7"/>
  <c r="AJ35" i="7"/>
  <c r="AL33" i="7"/>
  <c r="AK33" i="7"/>
  <c r="AL32" i="7"/>
  <c r="AK32" i="7"/>
  <c r="AL31" i="7"/>
  <c r="AK31" i="7"/>
  <c r="AL30" i="7"/>
  <c r="AK30" i="7"/>
  <c r="AJ29" i="7"/>
  <c r="AL28" i="7"/>
  <c r="AK28" i="7"/>
  <c r="AL27" i="7"/>
  <c r="AK27" i="7"/>
  <c r="AJ26" i="7"/>
  <c r="AL24" i="7"/>
  <c r="AK24" i="7"/>
  <c r="AL23" i="7"/>
  <c r="AK23" i="7"/>
  <c r="AL22" i="7"/>
  <c r="AK22" i="7"/>
  <c r="AL21" i="7"/>
  <c r="AK21" i="7"/>
  <c r="AL20" i="7"/>
  <c r="AK20" i="7"/>
  <c r="AL19" i="7"/>
  <c r="AK19" i="7"/>
  <c r="AL18" i="7"/>
  <c r="AK18" i="7"/>
  <c r="AL15" i="7"/>
  <c r="AK15" i="7"/>
  <c r="AL14" i="7"/>
  <c r="AK14" i="7"/>
  <c r="AJ13" i="7"/>
  <c r="AL12" i="7"/>
  <c r="AK12" i="7"/>
  <c r="AL11" i="7"/>
  <c r="AK11" i="7"/>
  <c r="AJ9" i="7"/>
  <c r="AI105" i="7"/>
  <c r="AH105" i="7"/>
  <c r="AI104" i="7"/>
  <c r="AH104" i="7"/>
  <c r="AI103" i="7"/>
  <c r="AH103" i="7"/>
  <c r="AI102" i="7"/>
  <c r="AH102" i="7"/>
  <c r="AI101" i="7"/>
  <c r="AH101" i="7"/>
  <c r="AI100" i="7"/>
  <c r="AH100" i="7"/>
  <c r="AI99" i="7"/>
  <c r="AH99" i="7"/>
  <c r="AI98" i="7"/>
  <c r="AH98" i="7"/>
  <c r="AI96" i="7"/>
  <c r="AH96" i="7"/>
  <c r="AI95" i="7"/>
  <c r="AH95" i="7"/>
  <c r="AI94" i="7"/>
  <c r="AH94" i="7"/>
  <c r="AI93" i="7"/>
  <c r="AH93" i="7"/>
  <c r="AI91" i="7"/>
  <c r="AH91" i="7"/>
  <c r="AI90" i="7"/>
  <c r="AH90" i="7"/>
  <c r="AI89" i="7"/>
  <c r="AH89" i="7"/>
  <c r="AI88" i="7"/>
  <c r="AH88" i="7"/>
  <c r="AI87" i="7"/>
  <c r="AH87" i="7"/>
  <c r="AI86" i="7"/>
  <c r="AH86" i="7"/>
  <c r="AI85" i="7"/>
  <c r="AH85" i="7"/>
  <c r="AI83" i="7"/>
  <c r="AH83" i="7"/>
  <c r="AI82" i="7"/>
  <c r="AH82" i="7"/>
  <c r="AI81" i="7"/>
  <c r="AH81" i="7"/>
  <c r="AI80" i="7"/>
  <c r="AH80" i="7"/>
  <c r="AG79" i="7"/>
  <c r="AI78" i="7"/>
  <c r="AH78" i="7"/>
  <c r="AI76" i="7"/>
  <c r="AH76" i="7"/>
  <c r="AI75" i="7"/>
  <c r="AH75" i="7"/>
  <c r="AI74" i="7"/>
  <c r="AH74" i="7"/>
  <c r="AI72" i="7"/>
  <c r="AH72" i="7"/>
  <c r="AI71" i="7"/>
  <c r="AH71" i="7"/>
  <c r="AI70" i="7"/>
  <c r="AH70" i="7"/>
  <c r="AI67" i="7"/>
  <c r="AH67" i="7"/>
  <c r="AI66" i="7"/>
  <c r="AH66" i="7"/>
  <c r="AI63" i="7"/>
  <c r="AH63" i="7"/>
  <c r="AI62" i="7"/>
  <c r="AH62" i="7"/>
  <c r="AI61" i="7"/>
  <c r="AH61" i="7"/>
  <c r="AI60" i="7"/>
  <c r="AH60" i="7"/>
  <c r="AI59" i="7"/>
  <c r="AH59" i="7"/>
  <c r="AI58" i="7"/>
  <c r="AH58" i="7"/>
  <c r="AI57" i="7"/>
  <c r="AH57" i="7"/>
  <c r="AI56" i="7"/>
  <c r="AH56" i="7"/>
  <c r="AI55" i="7"/>
  <c r="AH55" i="7"/>
  <c r="AI54" i="7"/>
  <c r="AH54" i="7"/>
  <c r="AI53" i="7"/>
  <c r="AH53" i="7"/>
  <c r="AI52" i="7"/>
  <c r="AH52" i="7"/>
  <c r="AI51" i="7"/>
  <c r="AH51" i="7"/>
  <c r="AI49" i="7"/>
  <c r="AH49" i="7"/>
  <c r="AI48" i="7"/>
  <c r="AH48" i="7"/>
  <c r="AI47" i="7"/>
  <c r="AH47" i="7"/>
  <c r="AI46" i="7"/>
  <c r="AH46" i="7"/>
  <c r="AI45" i="7"/>
  <c r="AH45" i="7"/>
  <c r="AI44" i="7"/>
  <c r="AH44" i="7"/>
  <c r="AI43" i="7"/>
  <c r="AH43" i="7"/>
  <c r="AI40" i="7"/>
  <c r="AH40" i="7"/>
  <c r="AI39" i="7"/>
  <c r="AH39" i="7"/>
  <c r="AG38" i="7"/>
  <c r="AI37" i="7"/>
  <c r="AH37" i="7"/>
  <c r="AI36" i="7"/>
  <c r="AH36" i="7"/>
  <c r="AG35" i="7"/>
  <c r="AI33" i="7"/>
  <c r="AH33" i="7"/>
  <c r="AI32" i="7"/>
  <c r="AH32" i="7"/>
  <c r="AI31" i="7"/>
  <c r="AH31" i="7"/>
  <c r="AI30" i="7"/>
  <c r="AH30" i="7"/>
  <c r="AG29" i="7"/>
  <c r="AI28" i="7"/>
  <c r="AH28" i="7"/>
  <c r="AI27" i="7"/>
  <c r="AH27" i="7"/>
  <c r="AG26" i="7"/>
  <c r="AI24" i="7"/>
  <c r="AH24" i="7"/>
  <c r="AI23" i="7"/>
  <c r="AH23" i="7"/>
  <c r="AI22" i="7"/>
  <c r="AH22" i="7"/>
  <c r="AI21" i="7"/>
  <c r="AH21" i="7"/>
  <c r="AI20" i="7"/>
  <c r="AH20" i="7"/>
  <c r="AI19" i="7"/>
  <c r="AH19" i="7"/>
  <c r="AI18" i="7"/>
  <c r="AH18" i="7"/>
  <c r="AI15" i="7"/>
  <c r="AH15" i="7"/>
  <c r="AI14" i="7"/>
  <c r="AH14" i="7"/>
  <c r="AG13" i="7"/>
  <c r="AI12" i="7"/>
  <c r="AH12" i="7"/>
  <c r="AI11" i="7"/>
  <c r="AH11" i="7"/>
  <c r="AG9" i="7"/>
  <c r="AF105" i="7"/>
  <c r="AE105" i="7"/>
  <c r="AF104" i="7"/>
  <c r="AE104" i="7"/>
  <c r="AF103" i="7"/>
  <c r="AE103" i="7"/>
  <c r="AF102" i="7"/>
  <c r="AE102" i="7"/>
  <c r="AF101" i="7"/>
  <c r="AE101" i="7"/>
  <c r="AF100" i="7"/>
  <c r="AE100" i="7"/>
  <c r="AF99" i="7"/>
  <c r="AE99" i="7"/>
  <c r="AF98" i="7"/>
  <c r="AE98" i="7"/>
  <c r="AF96" i="7"/>
  <c r="AE96" i="7"/>
  <c r="AF95" i="7"/>
  <c r="AE95" i="7"/>
  <c r="AF94" i="7"/>
  <c r="AE94" i="7"/>
  <c r="AF93" i="7"/>
  <c r="AE93" i="7"/>
  <c r="AF91" i="7"/>
  <c r="AE91" i="7"/>
  <c r="AF90" i="7"/>
  <c r="AE90" i="7"/>
  <c r="AF89" i="7"/>
  <c r="AE89" i="7"/>
  <c r="AF88" i="7"/>
  <c r="AE88" i="7"/>
  <c r="AF87" i="7"/>
  <c r="AE87" i="7"/>
  <c r="AF86" i="7"/>
  <c r="AE86" i="7"/>
  <c r="AF85" i="7"/>
  <c r="AE85" i="7"/>
  <c r="AF83" i="7"/>
  <c r="AE83" i="7"/>
  <c r="AF82" i="7"/>
  <c r="AE82" i="7"/>
  <c r="AF81" i="7"/>
  <c r="AE81" i="7"/>
  <c r="AF80" i="7"/>
  <c r="AE80" i="7"/>
  <c r="AD79" i="7"/>
  <c r="AF78" i="7"/>
  <c r="AE78" i="7"/>
  <c r="AF76" i="7"/>
  <c r="AE76" i="7"/>
  <c r="AF75" i="7"/>
  <c r="AE75" i="7"/>
  <c r="AF74" i="7"/>
  <c r="AE74" i="7"/>
  <c r="AF72" i="7"/>
  <c r="AE72" i="7"/>
  <c r="AF71" i="7"/>
  <c r="AE71" i="7"/>
  <c r="AF70" i="7"/>
  <c r="AE70" i="7"/>
  <c r="AF67" i="7"/>
  <c r="AE67" i="7"/>
  <c r="AF66" i="7"/>
  <c r="AE66" i="7"/>
  <c r="AF63" i="7"/>
  <c r="AE63" i="7"/>
  <c r="AF62" i="7"/>
  <c r="AE62" i="7"/>
  <c r="AF61" i="7"/>
  <c r="AE61" i="7"/>
  <c r="AF60" i="7"/>
  <c r="AE60" i="7"/>
  <c r="AF59" i="7"/>
  <c r="AE59" i="7"/>
  <c r="AF58" i="7"/>
  <c r="AE58" i="7"/>
  <c r="AF57" i="7"/>
  <c r="AE57" i="7"/>
  <c r="AF56" i="7"/>
  <c r="AE56" i="7"/>
  <c r="AF55" i="7"/>
  <c r="AE55" i="7"/>
  <c r="AF54" i="7"/>
  <c r="AE54" i="7"/>
  <c r="AF53" i="7"/>
  <c r="AE53" i="7"/>
  <c r="AF52" i="7"/>
  <c r="AE52" i="7"/>
  <c r="AF51" i="7"/>
  <c r="AE51" i="7"/>
  <c r="AF49" i="7"/>
  <c r="AE49" i="7"/>
  <c r="AF48" i="7"/>
  <c r="AE48" i="7"/>
  <c r="AF47" i="7"/>
  <c r="AE47" i="7"/>
  <c r="AF46" i="7"/>
  <c r="AE46" i="7"/>
  <c r="AF45" i="7"/>
  <c r="AE45" i="7"/>
  <c r="AF44" i="7"/>
  <c r="AE44" i="7"/>
  <c r="AF43" i="7"/>
  <c r="AE43" i="7"/>
  <c r="AF40" i="7"/>
  <c r="AE40" i="7"/>
  <c r="AF39" i="7"/>
  <c r="AE39" i="7"/>
  <c r="AD38" i="7"/>
  <c r="AF37" i="7"/>
  <c r="AE37" i="7"/>
  <c r="AF36" i="7"/>
  <c r="AE36" i="7"/>
  <c r="AD35" i="7"/>
  <c r="AF33" i="7"/>
  <c r="AE33" i="7"/>
  <c r="AF32" i="7"/>
  <c r="AE32" i="7"/>
  <c r="AF31" i="7"/>
  <c r="AE31" i="7"/>
  <c r="AF30" i="7"/>
  <c r="AE30" i="7"/>
  <c r="AD29" i="7"/>
  <c r="AF28" i="7"/>
  <c r="AE28" i="7"/>
  <c r="AF27" i="7"/>
  <c r="AE27" i="7"/>
  <c r="AD26" i="7"/>
  <c r="AF24" i="7"/>
  <c r="AE24" i="7"/>
  <c r="AF23" i="7"/>
  <c r="AE23" i="7"/>
  <c r="AF22" i="7"/>
  <c r="AE22" i="7"/>
  <c r="AF21" i="7"/>
  <c r="AE21" i="7"/>
  <c r="AF20" i="7"/>
  <c r="AE20" i="7"/>
  <c r="AF19" i="7"/>
  <c r="AE19" i="7"/>
  <c r="AF18" i="7"/>
  <c r="AE18" i="7"/>
  <c r="AF15" i="7"/>
  <c r="AE15" i="7"/>
  <c r="AF14" i="7"/>
  <c r="AE14" i="7"/>
  <c r="AD13" i="7"/>
  <c r="AF12" i="7"/>
  <c r="AE12" i="7"/>
  <c r="AF11" i="7"/>
  <c r="AE11" i="7"/>
  <c r="AD9" i="7"/>
  <c r="AC105" i="7"/>
  <c r="AB105" i="7"/>
  <c r="AC104" i="7"/>
  <c r="AB104" i="7"/>
  <c r="AC103" i="7"/>
  <c r="AB103" i="7"/>
  <c r="AC102" i="7"/>
  <c r="AB102" i="7"/>
  <c r="AC101" i="7"/>
  <c r="AB101" i="7"/>
  <c r="AC100" i="7"/>
  <c r="AB100" i="7"/>
  <c r="AC99" i="7"/>
  <c r="AB99" i="7"/>
  <c r="AC98" i="7"/>
  <c r="AB98" i="7"/>
  <c r="AC96" i="7"/>
  <c r="AB96" i="7"/>
  <c r="AC95" i="7"/>
  <c r="AB95" i="7"/>
  <c r="AC94" i="7"/>
  <c r="AB94" i="7"/>
  <c r="AC93" i="7"/>
  <c r="AB93" i="7"/>
  <c r="AC91" i="7"/>
  <c r="AB91" i="7"/>
  <c r="AC90" i="7"/>
  <c r="AB90" i="7"/>
  <c r="AC89" i="7"/>
  <c r="AB89" i="7"/>
  <c r="AC88" i="7"/>
  <c r="AB88" i="7"/>
  <c r="AC87" i="7"/>
  <c r="AB87" i="7"/>
  <c r="AC86" i="7"/>
  <c r="AB86" i="7"/>
  <c r="AC85" i="7"/>
  <c r="AB85" i="7"/>
  <c r="AC83" i="7"/>
  <c r="AB83" i="7"/>
  <c r="AC82" i="7"/>
  <c r="AB82" i="7"/>
  <c r="AC81" i="7"/>
  <c r="AB81" i="7"/>
  <c r="AC80" i="7"/>
  <c r="AB80" i="7"/>
  <c r="AA79" i="7"/>
  <c r="AC78" i="7"/>
  <c r="AB78" i="7"/>
  <c r="AC76" i="7"/>
  <c r="AB76" i="7"/>
  <c r="AC75" i="7"/>
  <c r="AB75" i="7"/>
  <c r="AC74" i="7"/>
  <c r="AB74" i="7"/>
  <c r="AC72" i="7"/>
  <c r="AB72" i="7"/>
  <c r="AC71" i="7"/>
  <c r="AB71" i="7"/>
  <c r="AC70" i="7"/>
  <c r="AB70" i="7"/>
  <c r="AC67" i="7"/>
  <c r="AB67" i="7"/>
  <c r="AC66" i="7"/>
  <c r="AB66" i="7"/>
  <c r="AC63" i="7"/>
  <c r="AB63" i="7"/>
  <c r="AC62" i="7"/>
  <c r="AB62" i="7"/>
  <c r="AC61" i="7"/>
  <c r="AB61" i="7"/>
  <c r="AC60" i="7"/>
  <c r="AB60" i="7"/>
  <c r="AC59" i="7"/>
  <c r="AB59" i="7"/>
  <c r="AC58" i="7"/>
  <c r="AB58" i="7"/>
  <c r="AC57" i="7"/>
  <c r="AB57" i="7"/>
  <c r="AC56" i="7"/>
  <c r="AB56" i="7"/>
  <c r="AC55" i="7"/>
  <c r="AB55" i="7"/>
  <c r="AC54" i="7"/>
  <c r="AB54" i="7"/>
  <c r="AC53" i="7"/>
  <c r="AB53" i="7"/>
  <c r="AC52" i="7"/>
  <c r="AB52" i="7"/>
  <c r="AC51" i="7"/>
  <c r="AB51" i="7"/>
  <c r="AC49" i="7"/>
  <c r="AB49" i="7"/>
  <c r="AC48" i="7"/>
  <c r="AB48" i="7"/>
  <c r="AC47" i="7"/>
  <c r="AB47" i="7"/>
  <c r="AC46" i="7"/>
  <c r="AB46" i="7"/>
  <c r="AC45" i="7"/>
  <c r="AB45" i="7"/>
  <c r="AC44" i="7"/>
  <c r="AB44" i="7"/>
  <c r="AC43" i="7"/>
  <c r="AB43" i="7"/>
  <c r="AC40" i="7"/>
  <c r="AB40" i="7"/>
  <c r="AC39" i="7"/>
  <c r="AB39" i="7"/>
  <c r="AA38" i="7"/>
  <c r="AC37" i="7"/>
  <c r="AB37" i="7"/>
  <c r="AC36" i="7"/>
  <c r="AB36" i="7"/>
  <c r="AA35" i="7"/>
  <c r="AC33" i="7"/>
  <c r="AB33" i="7"/>
  <c r="AC32" i="7"/>
  <c r="AB32" i="7"/>
  <c r="AC31" i="7"/>
  <c r="AB31" i="7"/>
  <c r="AC30" i="7"/>
  <c r="AB30" i="7"/>
  <c r="AA29" i="7"/>
  <c r="AC28" i="7"/>
  <c r="AB28" i="7"/>
  <c r="AC27" i="7"/>
  <c r="AB27" i="7"/>
  <c r="AA26" i="7"/>
  <c r="AC24" i="7"/>
  <c r="AB24" i="7"/>
  <c r="AC23" i="7"/>
  <c r="AB23" i="7"/>
  <c r="AC22" i="7"/>
  <c r="AB22" i="7"/>
  <c r="AC21" i="7"/>
  <c r="AB21" i="7"/>
  <c r="AC20" i="7"/>
  <c r="AB20" i="7"/>
  <c r="AC19" i="7"/>
  <c r="AB19" i="7"/>
  <c r="AC18" i="7"/>
  <c r="AB18" i="7"/>
  <c r="AC15" i="7"/>
  <c r="AB15" i="7"/>
  <c r="AC14" i="7"/>
  <c r="AB14" i="7"/>
  <c r="AA13" i="7"/>
  <c r="AC12" i="7"/>
  <c r="AB12" i="7"/>
  <c r="AC11" i="7"/>
  <c r="AB11" i="7"/>
  <c r="AA9" i="7"/>
  <c r="Z105" i="7"/>
  <c r="Y105" i="7"/>
  <c r="Z104" i="7"/>
  <c r="Y104" i="7"/>
  <c r="Z103" i="7"/>
  <c r="Y103" i="7"/>
  <c r="Z102" i="7"/>
  <c r="Y102" i="7"/>
  <c r="Z101" i="7"/>
  <c r="Y101" i="7"/>
  <c r="Z100" i="7"/>
  <c r="Y100" i="7"/>
  <c r="Z99" i="7"/>
  <c r="Y99" i="7"/>
  <c r="Z98" i="7"/>
  <c r="Y98" i="7"/>
  <c r="Z96" i="7"/>
  <c r="Y96" i="7"/>
  <c r="Z95" i="7"/>
  <c r="Y95" i="7"/>
  <c r="Z94" i="7"/>
  <c r="Y94" i="7"/>
  <c r="Z93" i="7"/>
  <c r="Y93" i="7"/>
  <c r="Z91" i="7"/>
  <c r="Y91" i="7"/>
  <c r="Z90" i="7"/>
  <c r="Y90" i="7"/>
  <c r="Z89" i="7"/>
  <c r="Y89" i="7"/>
  <c r="Z88" i="7"/>
  <c r="Y88" i="7"/>
  <c r="Z87" i="7"/>
  <c r="Y87" i="7"/>
  <c r="Z86" i="7"/>
  <c r="Y86" i="7"/>
  <c r="Z85" i="7"/>
  <c r="Y85" i="7"/>
  <c r="Z83" i="7"/>
  <c r="Y83" i="7"/>
  <c r="Z82" i="7"/>
  <c r="Y82" i="7"/>
  <c r="Z81" i="7"/>
  <c r="Y81" i="7"/>
  <c r="Z80" i="7"/>
  <c r="Y80" i="7"/>
  <c r="X79" i="7"/>
  <c r="Z78" i="7"/>
  <c r="Y78" i="7"/>
  <c r="Z76" i="7"/>
  <c r="Y76" i="7"/>
  <c r="Z75" i="7"/>
  <c r="Y75" i="7"/>
  <c r="Z74" i="7"/>
  <c r="Y74" i="7"/>
  <c r="Z72" i="7"/>
  <c r="Y72" i="7"/>
  <c r="Z71" i="7"/>
  <c r="Y71" i="7"/>
  <c r="Z70" i="7"/>
  <c r="Y70" i="7"/>
  <c r="Z67" i="7"/>
  <c r="Y67" i="7"/>
  <c r="Z66" i="7"/>
  <c r="Y66" i="7"/>
  <c r="Z63" i="7"/>
  <c r="Y63" i="7"/>
  <c r="Z62" i="7"/>
  <c r="Y62" i="7"/>
  <c r="Z61" i="7"/>
  <c r="Y61" i="7"/>
  <c r="Z60" i="7"/>
  <c r="Y60" i="7"/>
  <c r="Z59" i="7"/>
  <c r="Y59" i="7"/>
  <c r="Z58" i="7"/>
  <c r="Y58" i="7"/>
  <c r="Z57" i="7"/>
  <c r="Y57" i="7"/>
  <c r="Z56" i="7"/>
  <c r="Y56" i="7"/>
  <c r="Z55" i="7"/>
  <c r="Y55" i="7"/>
  <c r="Z54" i="7"/>
  <c r="Y54" i="7"/>
  <c r="Z53" i="7"/>
  <c r="Y53" i="7"/>
  <c r="Z52" i="7"/>
  <c r="Y52" i="7"/>
  <c r="Z51" i="7"/>
  <c r="Y51" i="7"/>
  <c r="Z49" i="7"/>
  <c r="Y49" i="7"/>
  <c r="Z48" i="7"/>
  <c r="Y48" i="7"/>
  <c r="Z47" i="7"/>
  <c r="Y47" i="7"/>
  <c r="Z46" i="7"/>
  <c r="Y46" i="7"/>
  <c r="Z45" i="7"/>
  <c r="Y45" i="7"/>
  <c r="Z44" i="7"/>
  <c r="Y44" i="7"/>
  <c r="Z43" i="7"/>
  <c r="Y43" i="7"/>
  <c r="Z40" i="7"/>
  <c r="Y40" i="7"/>
  <c r="Z39" i="7"/>
  <c r="Y39" i="7"/>
  <c r="X38" i="7"/>
  <c r="Z37" i="7"/>
  <c r="Y37" i="7"/>
  <c r="Z36" i="7"/>
  <c r="Y36" i="7"/>
  <c r="X35" i="7"/>
  <c r="Z33" i="7"/>
  <c r="Y33" i="7"/>
  <c r="Z32" i="7"/>
  <c r="Y32" i="7"/>
  <c r="Z31" i="7"/>
  <c r="Y31" i="7"/>
  <c r="Z30" i="7"/>
  <c r="Y30" i="7"/>
  <c r="X29" i="7"/>
  <c r="Z28" i="7"/>
  <c r="Y28" i="7"/>
  <c r="Z27" i="7"/>
  <c r="Y27" i="7"/>
  <c r="X26" i="7"/>
  <c r="Z24" i="7"/>
  <c r="Y24" i="7"/>
  <c r="Z23" i="7"/>
  <c r="Y23" i="7"/>
  <c r="Z22" i="7"/>
  <c r="Y22" i="7"/>
  <c r="Z21" i="7"/>
  <c r="Y21" i="7"/>
  <c r="Z20" i="7"/>
  <c r="Y20" i="7"/>
  <c r="Z19" i="7"/>
  <c r="Y19" i="7"/>
  <c r="Z18" i="7"/>
  <c r="Y18" i="7"/>
  <c r="Z15" i="7"/>
  <c r="Y15" i="7"/>
  <c r="Z14" i="7"/>
  <c r="Y14" i="7"/>
  <c r="X13" i="7"/>
  <c r="Z12" i="7"/>
  <c r="Y12" i="7"/>
  <c r="Z11" i="7"/>
  <c r="Y11" i="7"/>
  <c r="X9" i="7"/>
  <c r="W105" i="7"/>
  <c r="V105" i="7"/>
  <c r="W104" i="7"/>
  <c r="V104" i="7"/>
  <c r="W103" i="7"/>
  <c r="V103" i="7"/>
  <c r="W102" i="7"/>
  <c r="V102" i="7"/>
  <c r="W101" i="7"/>
  <c r="V101" i="7"/>
  <c r="W100" i="7"/>
  <c r="V100" i="7"/>
  <c r="W99" i="7"/>
  <c r="V99" i="7"/>
  <c r="W98" i="7"/>
  <c r="V98" i="7"/>
  <c r="W96" i="7"/>
  <c r="V96" i="7"/>
  <c r="W95" i="7"/>
  <c r="V95" i="7"/>
  <c r="W94" i="7"/>
  <c r="V94" i="7"/>
  <c r="W93" i="7"/>
  <c r="V93" i="7"/>
  <c r="W91" i="7"/>
  <c r="V91" i="7"/>
  <c r="W90" i="7"/>
  <c r="V90" i="7"/>
  <c r="W89" i="7"/>
  <c r="V89" i="7"/>
  <c r="W88" i="7"/>
  <c r="V88" i="7"/>
  <c r="W87" i="7"/>
  <c r="V87" i="7"/>
  <c r="W86" i="7"/>
  <c r="V86" i="7"/>
  <c r="W85" i="7"/>
  <c r="V85" i="7"/>
  <c r="W83" i="7"/>
  <c r="V83" i="7"/>
  <c r="W82" i="7"/>
  <c r="V82" i="7"/>
  <c r="W81" i="7"/>
  <c r="V81" i="7"/>
  <c r="W80" i="7"/>
  <c r="V80" i="7"/>
  <c r="U79" i="7"/>
  <c r="W78" i="7"/>
  <c r="V78" i="7"/>
  <c r="W76" i="7"/>
  <c r="V76" i="7"/>
  <c r="W75" i="7"/>
  <c r="V75" i="7"/>
  <c r="W74" i="7"/>
  <c r="V74" i="7"/>
  <c r="W72" i="7"/>
  <c r="V72" i="7"/>
  <c r="W71" i="7"/>
  <c r="V71" i="7"/>
  <c r="W70" i="7"/>
  <c r="V70" i="7"/>
  <c r="W67" i="7"/>
  <c r="V67" i="7"/>
  <c r="W66" i="7"/>
  <c r="V66" i="7"/>
  <c r="W63" i="7"/>
  <c r="V63" i="7"/>
  <c r="W62" i="7"/>
  <c r="V62" i="7"/>
  <c r="W61" i="7"/>
  <c r="V61" i="7"/>
  <c r="W60" i="7"/>
  <c r="V60" i="7"/>
  <c r="W59" i="7"/>
  <c r="V59" i="7"/>
  <c r="W58" i="7"/>
  <c r="V58" i="7"/>
  <c r="W57" i="7"/>
  <c r="V57" i="7"/>
  <c r="W56" i="7"/>
  <c r="V56" i="7"/>
  <c r="W55" i="7"/>
  <c r="V55" i="7"/>
  <c r="W54" i="7"/>
  <c r="V54" i="7"/>
  <c r="W53" i="7"/>
  <c r="V53" i="7"/>
  <c r="W52" i="7"/>
  <c r="V52" i="7"/>
  <c r="W51" i="7"/>
  <c r="V51" i="7"/>
  <c r="W49" i="7"/>
  <c r="V49" i="7"/>
  <c r="W48" i="7"/>
  <c r="V48" i="7"/>
  <c r="W47" i="7"/>
  <c r="V47" i="7"/>
  <c r="W46" i="7"/>
  <c r="V46" i="7"/>
  <c r="W45" i="7"/>
  <c r="V45" i="7"/>
  <c r="W44" i="7"/>
  <c r="V44" i="7"/>
  <c r="W43" i="7"/>
  <c r="V43" i="7"/>
  <c r="W40" i="7"/>
  <c r="V40" i="7"/>
  <c r="W39" i="7"/>
  <c r="V39" i="7"/>
  <c r="U38" i="7"/>
  <c r="W37" i="7"/>
  <c r="V37" i="7"/>
  <c r="W36" i="7"/>
  <c r="V36" i="7"/>
  <c r="U35" i="7"/>
  <c r="W33" i="7"/>
  <c r="V33" i="7"/>
  <c r="W32" i="7"/>
  <c r="V32" i="7"/>
  <c r="W31" i="7"/>
  <c r="V31" i="7"/>
  <c r="W30" i="7"/>
  <c r="V30" i="7"/>
  <c r="U29" i="7"/>
  <c r="W28" i="7"/>
  <c r="V28" i="7"/>
  <c r="W27" i="7"/>
  <c r="V27" i="7"/>
  <c r="U26" i="7"/>
  <c r="W24" i="7"/>
  <c r="V24" i="7"/>
  <c r="W23" i="7"/>
  <c r="V23" i="7"/>
  <c r="W22" i="7"/>
  <c r="V22" i="7"/>
  <c r="W21" i="7"/>
  <c r="V21" i="7"/>
  <c r="W20" i="7"/>
  <c r="V20" i="7"/>
  <c r="W19" i="7"/>
  <c r="V19" i="7"/>
  <c r="W18" i="7"/>
  <c r="V18" i="7"/>
  <c r="W15" i="7"/>
  <c r="V15" i="7"/>
  <c r="W14" i="7"/>
  <c r="V14" i="7"/>
  <c r="U13" i="7"/>
  <c r="W12" i="7"/>
  <c r="V12" i="7"/>
  <c r="W11" i="7"/>
  <c r="V11" i="7"/>
  <c r="U9" i="7"/>
  <c r="T105" i="7"/>
  <c r="S105" i="7"/>
  <c r="T104" i="7"/>
  <c r="S104" i="7"/>
  <c r="T103" i="7"/>
  <c r="S103" i="7"/>
  <c r="T102" i="7"/>
  <c r="S102" i="7"/>
  <c r="T101" i="7"/>
  <c r="S101" i="7"/>
  <c r="T100" i="7"/>
  <c r="S100" i="7"/>
  <c r="T99" i="7"/>
  <c r="S99" i="7"/>
  <c r="T98" i="7"/>
  <c r="S98" i="7"/>
  <c r="T96" i="7"/>
  <c r="S96" i="7"/>
  <c r="T95" i="7"/>
  <c r="S95" i="7"/>
  <c r="T94" i="7"/>
  <c r="S94" i="7"/>
  <c r="T93" i="7"/>
  <c r="S93" i="7"/>
  <c r="T91" i="7"/>
  <c r="S91" i="7"/>
  <c r="T90" i="7"/>
  <c r="S90" i="7"/>
  <c r="T89" i="7"/>
  <c r="S89" i="7"/>
  <c r="T88" i="7"/>
  <c r="S88" i="7"/>
  <c r="T87" i="7"/>
  <c r="S87" i="7"/>
  <c r="T86" i="7"/>
  <c r="S86" i="7"/>
  <c r="T85" i="7"/>
  <c r="S85" i="7"/>
  <c r="T83" i="7"/>
  <c r="S83" i="7"/>
  <c r="T82" i="7"/>
  <c r="S82" i="7"/>
  <c r="T81" i="7"/>
  <c r="S81" i="7"/>
  <c r="T80" i="7"/>
  <c r="S80" i="7"/>
  <c r="R79" i="7"/>
  <c r="T78" i="7"/>
  <c r="S78" i="7"/>
  <c r="T76" i="7"/>
  <c r="S76" i="7"/>
  <c r="T75" i="7"/>
  <c r="S75" i="7"/>
  <c r="T74" i="7"/>
  <c r="S74" i="7"/>
  <c r="T72" i="7"/>
  <c r="S72" i="7"/>
  <c r="T71" i="7"/>
  <c r="S71" i="7"/>
  <c r="T70" i="7"/>
  <c r="S70" i="7"/>
  <c r="T67" i="7"/>
  <c r="S67" i="7"/>
  <c r="T66" i="7"/>
  <c r="S66" i="7"/>
  <c r="T63" i="7"/>
  <c r="S63" i="7"/>
  <c r="T62" i="7"/>
  <c r="S62" i="7"/>
  <c r="T61" i="7"/>
  <c r="S61" i="7"/>
  <c r="T60" i="7"/>
  <c r="S60" i="7"/>
  <c r="T59" i="7"/>
  <c r="S59" i="7"/>
  <c r="T58" i="7"/>
  <c r="S58" i="7"/>
  <c r="T57" i="7"/>
  <c r="S57" i="7"/>
  <c r="T56" i="7"/>
  <c r="S56" i="7"/>
  <c r="T55" i="7"/>
  <c r="S55" i="7"/>
  <c r="T54" i="7"/>
  <c r="S54" i="7"/>
  <c r="T53" i="7"/>
  <c r="S53" i="7"/>
  <c r="T52" i="7"/>
  <c r="S52" i="7"/>
  <c r="T51" i="7"/>
  <c r="S51" i="7"/>
  <c r="T49" i="7"/>
  <c r="S49" i="7"/>
  <c r="T48" i="7"/>
  <c r="S48" i="7"/>
  <c r="T47" i="7"/>
  <c r="S47" i="7"/>
  <c r="T46" i="7"/>
  <c r="S46" i="7"/>
  <c r="T45" i="7"/>
  <c r="S45" i="7"/>
  <c r="T44" i="7"/>
  <c r="S44" i="7"/>
  <c r="T43" i="7"/>
  <c r="S43" i="7"/>
  <c r="T40" i="7"/>
  <c r="S40" i="7"/>
  <c r="T39" i="7"/>
  <c r="S39" i="7"/>
  <c r="R38" i="7"/>
  <c r="T37" i="7"/>
  <c r="S37" i="7"/>
  <c r="T36" i="7"/>
  <c r="S36" i="7"/>
  <c r="R35" i="7"/>
  <c r="T33" i="7"/>
  <c r="S33" i="7"/>
  <c r="T32" i="7"/>
  <c r="S32" i="7"/>
  <c r="T31" i="7"/>
  <c r="S31" i="7"/>
  <c r="T30" i="7"/>
  <c r="S30" i="7"/>
  <c r="R29" i="7"/>
  <c r="T28" i="7"/>
  <c r="S28" i="7"/>
  <c r="T27" i="7"/>
  <c r="S27" i="7"/>
  <c r="R26" i="7"/>
  <c r="T24" i="7"/>
  <c r="S24" i="7"/>
  <c r="T23" i="7"/>
  <c r="S23" i="7"/>
  <c r="T22" i="7"/>
  <c r="S22" i="7"/>
  <c r="T21" i="7"/>
  <c r="S21" i="7"/>
  <c r="T20" i="7"/>
  <c r="S20" i="7"/>
  <c r="T19" i="7"/>
  <c r="S19" i="7"/>
  <c r="T18" i="7"/>
  <c r="S18" i="7"/>
  <c r="T15" i="7"/>
  <c r="S15" i="7"/>
  <c r="T14" i="7"/>
  <c r="S14" i="7"/>
  <c r="R13" i="7"/>
  <c r="T12" i="7"/>
  <c r="S12" i="7"/>
  <c r="T11" i="7"/>
  <c r="S11" i="7"/>
  <c r="R9" i="7"/>
  <c r="Q105" i="7"/>
  <c r="P105" i="7"/>
  <c r="Q104" i="7"/>
  <c r="P104" i="7"/>
  <c r="Q103" i="7"/>
  <c r="P103" i="7"/>
  <c r="Q102" i="7"/>
  <c r="P102" i="7"/>
  <c r="Q101" i="7"/>
  <c r="P101" i="7"/>
  <c r="Q100" i="7"/>
  <c r="P100" i="7"/>
  <c r="Q99" i="7"/>
  <c r="P99" i="7"/>
  <c r="Q98" i="7"/>
  <c r="P98" i="7"/>
  <c r="Q96" i="7"/>
  <c r="P96" i="7"/>
  <c r="Q95" i="7"/>
  <c r="P95" i="7"/>
  <c r="Q94" i="7"/>
  <c r="P94" i="7"/>
  <c r="Q93" i="7"/>
  <c r="P93" i="7"/>
  <c r="Q91" i="7"/>
  <c r="P91" i="7"/>
  <c r="Q90" i="7"/>
  <c r="P90" i="7"/>
  <c r="Q89" i="7"/>
  <c r="P89" i="7"/>
  <c r="Q88" i="7"/>
  <c r="P88" i="7"/>
  <c r="Q87" i="7"/>
  <c r="P87" i="7"/>
  <c r="Q86" i="7"/>
  <c r="P86" i="7"/>
  <c r="Q85" i="7"/>
  <c r="P85" i="7"/>
  <c r="Q83" i="7"/>
  <c r="P83" i="7"/>
  <c r="Q82" i="7"/>
  <c r="P82" i="7"/>
  <c r="Q81" i="7"/>
  <c r="P81" i="7"/>
  <c r="Q80" i="7"/>
  <c r="P80" i="7"/>
  <c r="O79" i="7"/>
  <c r="Q78" i="7"/>
  <c r="P78" i="7"/>
  <c r="Q76" i="7"/>
  <c r="P76" i="7"/>
  <c r="Q75" i="7"/>
  <c r="P75" i="7"/>
  <c r="Q74" i="7"/>
  <c r="P74" i="7"/>
  <c r="Q72" i="7"/>
  <c r="P72" i="7"/>
  <c r="Q71" i="7"/>
  <c r="P71" i="7"/>
  <c r="Q70" i="7"/>
  <c r="P70" i="7"/>
  <c r="Q67" i="7"/>
  <c r="P67" i="7"/>
  <c r="Q66" i="7"/>
  <c r="P66" i="7"/>
  <c r="Q63" i="7"/>
  <c r="P63" i="7"/>
  <c r="Q62" i="7"/>
  <c r="P62" i="7"/>
  <c r="Q61" i="7"/>
  <c r="P61" i="7"/>
  <c r="Q60" i="7"/>
  <c r="P60" i="7"/>
  <c r="Q59" i="7"/>
  <c r="P59" i="7"/>
  <c r="Q58" i="7"/>
  <c r="P58" i="7"/>
  <c r="Q57" i="7"/>
  <c r="P57" i="7"/>
  <c r="Q56" i="7"/>
  <c r="P56" i="7"/>
  <c r="Q55" i="7"/>
  <c r="P55" i="7"/>
  <c r="Q54" i="7"/>
  <c r="P54" i="7"/>
  <c r="Q53" i="7"/>
  <c r="P53" i="7"/>
  <c r="Q52" i="7"/>
  <c r="P52" i="7"/>
  <c r="Q51" i="7"/>
  <c r="P51" i="7"/>
  <c r="Q49" i="7"/>
  <c r="P49" i="7"/>
  <c r="Q48" i="7"/>
  <c r="P48" i="7"/>
  <c r="Q47" i="7"/>
  <c r="P47" i="7"/>
  <c r="Q46" i="7"/>
  <c r="P46" i="7"/>
  <c r="Q45" i="7"/>
  <c r="P45" i="7"/>
  <c r="Q44" i="7"/>
  <c r="P44" i="7"/>
  <c r="Q43" i="7"/>
  <c r="P43" i="7"/>
  <c r="Q40" i="7"/>
  <c r="P40" i="7"/>
  <c r="Q39" i="7"/>
  <c r="P39" i="7"/>
  <c r="O38" i="7"/>
  <c r="Q37" i="7"/>
  <c r="P37" i="7"/>
  <c r="Q36" i="7"/>
  <c r="P36" i="7"/>
  <c r="O35" i="7"/>
  <c r="Q33" i="7"/>
  <c r="P33" i="7"/>
  <c r="Q32" i="7"/>
  <c r="P32" i="7"/>
  <c r="Q31" i="7"/>
  <c r="P31" i="7"/>
  <c r="Q30" i="7"/>
  <c r="P30" i="7"/>
  <c r="O29" i="7"/>
  <c r="Q28" i="7"/>
  <c r="P28" i="7"/>
  <c r="Q27" i="7"/>
  <c r="P27" i="7"/>
  <c r="O26" i="7"/>
  <c r="Q24" i="7"/>
  <c r="P24" i="7"/>
  <c r="Q23" i="7"/>
  <c r="P23" i="7"/>
  <c r="Q22" i="7"/>
  <c r="P22" i="7"/>
  <c r="Q21" i="7"/>
  <c r="P21" i="7"/>
  <c r="Q20" i="7"/>
  <c r="P20" i="7"/>
  <c r="Q19" i="7"/>
  <c r="P19" i="7"/>
  <c r="Q18" i="7"/>
  <c r="P18" i="7"/>
  <c r="Q15" i="7"/>
  <c r="P15" i="7"/>
  <c r="Q14" i="7"/>
  <c r="P14" i="7"/>
  <c r="O13" i="7"/>
  <c r="Q12" i="7"/>
  <c r="P12" i="7"/>
  <c r="Q11" i="7"/>
  <c r="P11" i="7"/>
  <c r="O9" i="7"/>
  <c r="I79" i="7"/>
  <c r="I26" i="7"/>
  <c r="K33" i="7"/>
  <c r="J33" i="7"/>
  <c r="K32" i="7"/>
  <c r="J32" i="7"/>
  <c r="K31" i="7"/>
  <c r="J31" i="7"/>
  <c r="K30" i="7"/>
  <c r="J30" i="7"/>
  <c r="K28" i="7"/>
  <c r="J28" i="7"/>
  <c r="K27" i="7"/>
  <c r="J27" i="7"/>
  <c r="K80" i="7"/>
  <c r="J80" i="7"/>
  <c r="K83" i="7"/>
  <c r="J83" i="7"/>
  <c r="F83" i="7"/>
  <c r="K82" i="7"/>
  <c r="J82" i="7"/>
  <c r="F82" i="7"/>
  <c r="K81" i="7"/>
  <c r="J81" i="7"/>
  <c r="F81" i="7"/>
  <c r="F78" i="7"/>
  <c r="F76" i="7"/>
  <c r="F75" i="7"/>
  <c r="F96" i="7"/>
  <c r="F95" i="7"/>
  <c r="F94" i="7"/>
  <c r="F105" i="7"/>
  <c r="F104" i="7"/>
  <c r="F103" i="7"/>
  <c r="F102" i="7"/>
  <c r="F100" i="7"/>
  <c r="F99" i="7"/>
  <c r="F80" i="7"/>
  <c r="F63" i="7"/>
  <c r="F62" i="7"/>
  <c r="F61" i="7"/>
  <c r="F60" i="7"/>
  <c r="F33" i="7"/>
  <c r="F32" i="7"/>
  <c r="F24" i="7"/>
  <c r="F23" i="7"/>
  <c r="F22" i="7"/>
  <c r="F21" i="7"/>
  <c r="F31" i="7"/>
  <c r="F30" i="7"/>
  <c r="F28" i="7"/>
  <c r="F27" i="7"/>
  <c r="F74" i="7"/>
  <c r="F72" i="7"/>
  <c r="F71" i="7"/>
  <c r="F70" i="7"/>
  <c r="F67" i="7"/>
  <c r="F66" i="7"/>
  <c r="K70" i="7"/>
  <c r="J70" i="7"/>
  <c r="K59" i="7"/>
  <c r="J59" i="7"/>
  <c r="K58" i="7"/>
  <c r="J58" i="7"/>
  <c r="K57" i="7"/>
  <c r="J57" i="7"/>
  <c r="K56" i="7"/>
  <c r="J56" i="7"/>
  <c r="F43" i="7"/>
  <c r="I38" i="7"/>
  <c r="I35" i="7"/>
  <c r="I34" i="7" s="1"/>
  <c r="F59" i="7"/>
  <c r="F58" i="7"/>
  <c r="F57" i="7"/>
  <c r="F56" i="7"/>
  <c r="K19" i="7"/>
  <c r="J19" i="7"/>
  <c r="F20" i="7"/>
  <c r="F19" i="7"/>
  <c r="F18" i="7"/>
  <c r="F15" i="7"/>
  <c r="F14" i="7"/>
  <c r="I13" i="7"/>
  <c r="I8" i="7" s="1"/>
  <c r="J14" i="7"/>
  <c r="K14" i="7"/>
  <c r="K12" i="7"/>
  <c r="J12" i="7"/>
  <c r="F12" i="7"/>
  <c r="K11" i="7"/>
  <c r="J11" i="7"/>
  <c r="F11" i="7"/>
  <c r="F10" i="7"/>
  <c r="F98" i="7"/>
  <c r="F93" i="7"/>
  <c r="F91" i="7"/>
  <c r="F90" i="7"/>
  <c r="F89" i="7"/>
  <c r="F88" i="7"/>
  <c r="F87" i="7"/>
  <c r="F86" i="7"/>
  <c r="F85" i="7"/>
  <c r="F55" i="7"/>
  <c r="F54" i="7"/>
  <c r="F53" i="7"/>
  <c r="F52" i="7"/>
  <c r="F51" i="7"/>
  <c r="F49" i="7"/>
  <c r="F48" i="7"/>
  <c r="F47" i="7"/>
  <c r="F46" i="7"/>
  <c r="F45" i="7"/>
  <c r="F44" i="7"/>
  <c r="F40" i="7"/>
  <c r="F39" i="7"/>
  <c r="F37" i="7"/>
  <c r="F36" i="7"/>
  <c r="K39" i="7"/>
  <c r="J39" i="7"/>
  <c r="K37" i="7"/>
  <c r="J37" i="7"/>
  <c r="K36" i="7"/>
  <c r="J36" i="7"/>
  <c r="A62" i="4" l="1"/>
  <c r="B63" i="4"/>
  <c r="B60" i="4"/>
  <c r="B62" i="4"/>
  <c r="O34" i="7"/>
  <c r="AY34" i="7"/>
  <c r="O8" i="7"/>
  <c r="AM8" i="7"/>
  <c r="U34" i="7"/>
  <c r="R34" i="7"/>
  <c r="F34" i="7" s="1"/>
  <c r="AJ8" i="7"/>
  <c r="AS34" i="7"/>
  <c r="R8" i="7"/>
  <c r="X34" i="7"/>
  <c r="AG8" i="7"/>
  <c r="AV34" i="7"/>
  <c r="AS8" i="7"/>
  <c r="U8" i="7"/>
  <c r="AA34" i="7"/>
  <c r="AV8" i="7"/>
  <c r="BB34" i="7"/>
  <c r="X8" i="7"/>
  <c r="AD34" i="7"/>
  <c r="AY8" i="7"/>
  <c r="BE34" i="7"/>
  <c r="AA8" i="7"/>
  <c r="AG34" i="7"/>
  <c r="BB8" i="7"/>
  <c r="BE8" i="7"/>
  <c r="AM34" i="7"/>
  <c r="AJ34" i="7"/>
  <c r="AD8" i="7"/>
  <c r="A36" i="7"/>
  <c r="B14" i="7"/>
  <c r="A37" i="7"/>
  <c r="A19" i="7"/>
  <c r="A56" i="7"/>
  <c r="A39" i="7"/>
  <c r="F26" i="7"/>
  <c r="B36" i="7"/>
  <c r="B12" i="7"/>
  <c r="B56" i="7"/>
  <c r="B70" i="7"/>
  <c r="A57" i="7"/>
  <c r="B57" i="7"/>
  <c r="A58" i="7"/>
  <c r="B37" i="7"/>
  <c r="B11" i="7"/>
  <c r="A59" i="7"/>
  <c r="B39" i="7"/>
  <c r="B59" i="7"/>
  <c r="A12" i="7"/>
  <c r="A14" i="7"/>
  <c r="B19" i="7"/>
  <c r="B80" i="7"/>
  <c r="B81" i="7"/>
  <c r="A11" i="7"/>
  <c r="B58" i="7"/>
  <c r="A70" i="7"/>
  <c r="A28" i="7"/>
  <c r="A63" i="4"/>
  <c r="B83" i="7"/>
  <c r="B27" i="7"/>
  <c r="A81" i="7"/>
  <c r="F79" i="7"/>
  <c r="A30" i="7"/>
  <c r="A32" i="7"/>
  <c r="A82" i="7"/>
  <c r="A27" i="7"/>
  <c r="A83" i="7"/>
  <c r="AU3" i="7"/>
  <c r="B82" i="7"/>
  <c r="T3" i="7"/>
  <c r="S3" i="7"/>
  <c r="A80" i="7"/>
  <c r="AL3" i="7"/>
  <c r="AT3" i="7"/>
  <c r="Z3" i="7"/>
  <c r="AK3" i="7"/>
  <c r="AX3" i="7"/>
  <c r="B28" i="7"/>
  <c r="B30" i="7"/>
  <c r="B32" i="7"/>
  <c r="V3" i="7"/>
  <c r="AH3" i="7"/>
  <c r="A31" i="7"/>
  <c r="A33" i="7"/>
  <c r="B31" i="7"/>
  <c r="B33" i="7"/>
  <c r="AI3" i="7"/>
  <c r="BF3" i="7"/>
  <c r="AE3" i="7"/>
  <c r="A64" i="4"/>
  <c r="A60" i="4"/>
  <c r="A10" i="4"/>
  <c r="B65" i="4"/>
  <c r="B66" i="4"/>
  <c r="A65" i="4"/>
  <c r="B64" i="4"/>
  <c r="B10" i="4"/>
  <c r="A61" i="4"/>
  <c r="B61" i="4"/>
  <c r="A66" i="4"/>
  <c r="AC3" i="7"/>
  <c r="P3" i="7"/>
  <c r="BD3" i="7"/>
  <c r="BG3" i="7"/>
  <c r="BC3" i="7"/>
  <c r="AZ3" i="7"/>
  <c r="Q3" i="7"/>
  <c r="AF3" i="7"/>
  <c r="AO3" i="7"/>
  <c r="BA3" i="7"/>
  <c r="AB3" i="7"/>
  <c r="AW3" i="7"/>
  <c r="W3" i="7"/>
  <c r="Y3" i="7"/>
  <c r="AN3" i="7"/>
  <c r="F29" i="7"/>
  <c r="F65" i="7"/>
  <c r="F35" i="7"/>
  <c r="F38" i="7"/>
  <c r="F13" i="7"/>
  <c r="A10" i="7"/>
  <c r="F9" i="7"/>
  <c r="B10" i="7"/>
  <c r="CC60" i="5"/>
  <c r="CB60" i="5"/>
  <c r="BX60" i="5"/>
  <c r="BW60" i="5"/>
  <c r="BS60" i="5"/>
  <c r="BR60" i="5"/>
  <c r="BN60" i="5"/>
  <c r="BM60" i="5"/>
  <c r="BI60" i="5"/>
  <c r="BH60" i="5"/>
  <c r="BD60" i="5"/>
  <c r="BC60" i="5"/>
  <c r="AY60" i="5"/>
  <c r="AX60" i="5"/>
  <c r="AT60" i="5"/>
  <c r="AS60" i="5"/>
  <c r="AO60" i="5"/>
  <c r="AN60" i="5"/>
  <c r="AJ60" i="5"/>
  <c r="AI60" i="5"/>
  <c r="AE60" i="5"/>
  <c r="AD60" i="5"/>
  <c r="Z60" i="5"/>
  <c r="Y60" i="5"/>
  <c r="U60" i="5"/>
  <c r="T60" i="5"/>
  <c r="P60" i="5"/>
  <c r="O60" i="5"/>
  <c r="K60" i="5"/>
  <c r="B60" i="5" s="1"/>
  <c r="J60" i="5"/>
  <c r="CC51" i="5"/>
  <c r="CB51" i="5"/>
  <c r="BX51" i="5"/>
  <c r="BW51" i="5"/>
  <c r="BS51" i="5"/>
  <c r="BR51" i="5"/>
  <c r="BN51" i="5"/>
  <c r="BM51" i="5"/>
  <c r="BI51" i="5"/>
  <c r="BH51" i="5"/>
  <c r="BD51" i="5"/>
  <c r="BC51" i="5"/>
  <c r="AY51" i="5"/>
  <c r="AX51" i="5"/>
  <c r="AT51" i="5"/>
  <c r="AS51" i="5"/>
  <c r="AO51" i="5"/>
  <c r="AN51" i="5"/>
  <c r="AJ51" i="5"/>
  <c r="AI51" i="5"/>
  <c r="AE51" i="5"/>
  <c r="AD51" i="5"/>
  <c r="Z51" i="5"/>
  <c r="Y51" i="5"/>
  <c r="U51" i="5"/>
  <c r="T51" i="5"/>
  <c r="P51" i="5"/>
  <c r="O51" i="5"/>
  <c r="K51" i="5"/>
  <c r="J51" i="5"/>
  <c r="CC50" i="5"/>
  <c r="CB50" i="5"/>
  <c r="BX50" i="5"/>
  <c r="BW50" i="5"/>
  <c r="BS50" i="5"/>
  <c r="BR50" i="5"/>
  <c r="BN50" i="5"/>
  <c r="BM50" i="5"/>
  <c r="BI50" i="5"/>
  <c r="BH50" i="5"/>
  <c r="BD50" i="5"/>
  <c r="BC50" i="5"/>
  <c r="AY50" i="5"/>
  <c r="AX50" i="5"/>
  <c r="AT50" i="5"/>
  <c r="AS50" i="5"/>
  <c r="AO50" i="5"/>
  <c r="AN50" i="5"/>
  <c r="AJ50" i="5"/>
  <c r="AI50" i="5"/>
  <c r="AE50" i="5"/>
  <c r="AD50" i="5"/>
  <c r="Z50" i="5"/>
  <c r="Y50" i="5"/>
  <c r="U50" i="5"/>
  <c r="T50" i="5"/>
  <c r="P50" i="5"/>
  <c r="O50" i="5"/>
  <c r="K50" i="5"/>
  <c r="J50" i="5"/>
  <c r="CC37" i="5"/>
  <c r="CB37" i="5"/>
  <c r="BX37" i="5"/>
  <c r="BW37" i="5"/>
  <c r="BS37" i="5"/>
  <c r="BR37" i="5"/>
  <c r="BN37" i="5"/>
  <c r="BM37" i="5"/>
  <c r="BI37" i="5"/>
  <c r="BH37" i="5"/>
  <c r="BD37" i="5"/>
  <c r="BC37" i="5"/>
  <c r="AY37" i="5"/>
  <c r="AX37" i="5"/>
  <c r="AT37" i="5"/>
  <c r="AS37" i="5"/>
  <c r="AO37" i="5"/>
  <c r="AN37" i="5"/>
  <c r="AJ37" i="5"/>
  <c r="AI37" i="5"/>
  <c r="AE37" i="5"/>
  <c r="AD37" i="5"/>
  <c r="Z37" i="5"/>
  <c r="Y37" i="5"/>
  <c r="U37" i="5"/>
  <c r="T37" i="5"/>
  <c r="P37" i="5"/>
  <c r="O37" i="5"/>
  <c r="K37" i="5"/>
  <c r="J37" i="5"/>
  <c r="CC36" i="5"/>
  <c r="CB36" i="5"/>
  <c r="BX36" i="5"/>
  <c r="BW36" i="5"/>
  <c r="BS36" i="5"/>
  <c r="BR36" i="5"/>
  <c r="BN36" i="5"/>
  <c r="BM36" i="5"/>
  <c r="BI36" i="5"/>
  <c r="BH36" i="5"/>
  <c r="BD36" i="5"/>
  <c r="BC36" i="5"/>
  <c r="AY36" i="5"/>
  <c r="AX36" i="5"/>
  <c r="AT36" i="5"/>
  <c r="AS36" i="5"/>
  <c r="AO36" i="5"/>
  <c r="AN36" i="5"/>
  <c r="AJ36" i="5"/>
  <c r="AI36" i="5"/>
  <c r="AE36" i="5"/>
  <c r="AD36" i="5"/>
  <c r="Z36" i="5"/>
  <c r="Y36" i="5"/>
  <c r="U36" i="5"/>
  <c r="T36" i="5"/>
  <c r="P36" i="5"/>
  <c r="O36" i="5"/>
  <c r="K36" i="5"/>
  <c r="B36" i="5" s="1"/>
  <c r="J36" i="5"/>
  <c r="CC35" i="5"/>
  <c r="CB35" i="5"/>
  <c r="BX35" i="5"/>
  <c r="BW35" i="5"/>
  <c r="BS35" i="5"/>
  <c r="BR35" i="5"/>
  <c r="BN35" i="5"/>
  <c r="BM35" i="5"/>
  <c r="BI35" i="5"/>
  <c r="BH35" i="5"/>
  <c r="BD35" i="5"/>
  <c r="BC35" i="5"/>
  <c r="AY35" i="5"/>
  <c r="AX35" i="5"/>
  <c r="AT35" i="5"/>
  <c r="AS35" i="5"/>
  <c r="AO35" i="5"/>
  <c r="AN35" i="5"/>
  <c r="AJ35" i="5"/>
  <c r="AI35" i="5"/>
  <c r="AE35" i="5"/>
  <c r="AD35" i="5"/>
  <c r="Z35" i="5"/>
  <c r="Y35" i="5"/>
  <c r="U35" i="5"/>
  <c r="T35" i="5"/>
  <c r="P35" i="5"/>
  <c r="O35" i="5"/>
  <c r="K35" i="5"/>
  <c r="J35" i="5"/>
  <c r="CC34" i="5"/>
  <c r="CB34" i="5"/>
  <c r="BX34" i="5"/>
  <c r="BW34" i="5"/>
  <c r="BS34" i="5"/>
  <c r="BR34" i="5"/>
  <c r="BN34" i="5"/>
  <c r="BM34" i="5"/>
  <c r="BI34" i="5"/>
  <c r="BH34" i="5"/>
  <c r="BD34" i="5"/>
  <c r="BC34" i="5"/>
  <c r="AY34" i="5"/>
  <c r="AX34" i="5"/>
  <c r="AT34" i="5"/>
  <c r="AS34" i="5"/>
  <c r="AO34" i="5"/>
  <c r="AN34" i="5"/>
  <c r="AJ34" i="5"/>
  <c r="AI34" i="5"/>
  <c r="AE34" i="5"/>
  <c r="AD34" i="5"/>
  <c r="Z34" i="5"/>
  <c r="Y34" i="5"/>
  <c r="U34" i="5"/>
  <c r="T34" i="5"/>
  <c r="P34" i="5"/>
  <c r="O34" i="5"/>
  <c r="K34" i="5"/>
  <c r="J34" i="5"/>
  <c r="CC33" i="5"/>
  <c r="CB33" i="5"/>
  <c r="BX33" i="5"/>
  <c r="BW33" i="5"/>
  <c r="BS33" i="5"/>
  <c r="BR33" i="5"/>
  <c r="BN33" i="5"/>
  <c r="BM33" i="5"/>
  <c r="BI33" i="5"/>
  <c r="BH33" i="5"/>
  <c r="BD33" i="5"/>
  <c r="BC33" i="5"/>
  <c r="AY33" i="5"/>
  <c r="AX33" i="5"/>
  <c r="AT33" i="5"/>
  <c r="AS33" i="5"/>
  <c r="AO33" i="5"/>
  <c r="AN33" i="5"/>
  <c r="AJ33" i="5"/>
  <c r="AI33" i="5"/>
  <c r="AE33" i="5"/>
  <c r="AD33" i="5"/>
  <c r="Z33" i="5"/>
  <c r="Y33" i="5"/>
  <c r="U33" i="5"/>
  <c r="T33" i="5"/>
  <c r="P33" i="5"/>
  <c r="O33" i="5"/>
  <c r="K33" i="5"/>
  <c r="J33" i="5"/>
  <c r="CC28" i="5"/>
  <c r="CB28" i="5"/>
  <c r="BX28" i="5"/>
  <c r="BW28" i="5"/>
  <c r="BS28" i="5"/>
  <c r="BR28" i="5"/>
  <c r="BN28" i="5"/>
  <c r="BM28" i="5"/>
  <c r="BI28" i="5"/>
  <c r="BH28" i="5"/>
  <c r="BD28" i="5"/>
  <c r="BC28" i="5"/>
  <c r="AY28" i="5"/>
  <c r="AX28" i="5"/>
  <c r="AT28" i="5"/>
  <c r="AS28" i="5"/>
  <c r="AO28" i="5"/>
  <c r="AN28" i="5"/>
  <c r="AJ28" i="5"/>
  <c r="AI28" i="5"/>
  <c r="AE28" i="5"/>
  <c r="AD28" i="5"/>
  <c r="Z28" i="5"/>
  <c r="Y28" i="5"/>
  <c r="U28" i="5"/>
  <c r="T28" i="5"/>
  <c r="P28" i="5"/>
  <c r="O28" i="5"/>
  <c r="K28" i="5"/>
  <c r="B28" i="5" s="1"/>
  <c r="J28" i="5"/>
  <c r="CC27" i="5"/>
  <c r="CB27" i="5"/>
  <c r="BX27" i="5"/>
  <c r="BW27" i="5"/>
  <c r="BS27" i="5"/>
  <c r="BR27" i="5"/>
  <c r="BN27" i="5"/>
  <c r="BM27" i="5"/>
  <c r="BI27" i="5"/>
  <c r="BH27" i="5"/>
  <c r="BD27" i="5"/>
  <c r="BC27" i="5"/>
  <c r="AY27" i="5"/>
  <c r="AX27" i="5"/>
  <c r="AT27" i="5"/>
  <c r="AS27" i="5"/>
  <c r="AO27" i="5"/>
  <c r="AN27" i="5"/>
  <c r="AJ27" i="5"/>
  <c r="AI27" i="5"/>
  <c r="AE27" i="5"/>
  <c r="AD27" i="5"/>
  <c r="Z27" i="5"/>
  <c r="Y27" i="5"/>
  <c r="U27" i="5"/>
  <c r="T27" i="5"/>
  <c r="P27" i="5"/>
  <c r="O27" i="5"/>
  <c r="K27" i="5"/>
  <c r="J27" i="5"/>
  <c r="CC26" i="5"/>
  <c r="CB26" i="5"/>
  <c r="BX26" i="5"/>
  <c r="BW26" i="5"/>
  <c r="BS26" i="5"/>
  <c r="BR26" i="5"/>
  <c r="BN26" i="5"/>
  <c r="BM26" i="5"/>
  <c r="BI26" i="5"/>
  <c r="BH26" i="5"/>
  <c r="BD26" i="5"/>
  <c r="BC26" i="5"/>
  <c r="AY26" i="5"/>
  <c r="AX26" i="5"/>
  <c r="AT26" i="5"/>
  <c r="AS26" i="5"/>
  <c r="AO26" i="5"/>
  <c r="AN26" i="5"/>
  <c r="AJ26" i="5"/>
  <c r="AI26" i="5"/>
  <c r="AE26" i="5"/>
  <c r="AD26" i="5"/>
  <c r="Z26" i="5"/>
  <c r="Y26" i="5"/>
  <c r="U26" i="5"/>
  <c r="T26" i="5"/>
  <c r="P26" i="5"/>
  <c r="O26" i="5"/>
  <c r="K26" i="5"/>
  <c r="J26" i="5"/>
  <c r="CC25" i="5"/>
  <c r="CB25" i="5"/>
  <c r="BX25" i="5"/>
  <c r="BW25" i="5"/>
  <c r="BS25" i="5"/>
  <c r="BR25" i="5"/>
  <c r="BN25" i="5"/>
  <c r="BM25" i="5"/>
  <c r="BI25" i="5"/>
  <c r="BH25" i="5"/>
  <c r="BD25" i="5"/>
  <c r="BC25" i="5"/>
  <c r="AY25" i="5"/>
  <c r="AX25" i="5"/>
  <c r="AT25" i="5"/>
  <c r="AS25" i="5"/>
  <c r="AO25" i="5"/>
  <c r="AN25" i="5"/>
  <c r="AJ25" i="5"/>
  <c r="AI25" i="5"/>
  <c r="AE25" i="5"/>
  <c r="AD25" i="5"/>
  <c r="Z25" i="5"/>
  <c r="Y25" i="5"/>
  <c r="U25" i="5"/>
  <c r="T25" i="5"/>
  <c r="P25" i="5"/>
  <c r="O25" i="5"/>
  <c r="K25" i="5"/>
  <c r="J25" i="5"/>
  <c r="A25" i="5" s="1"/>
  <c r="CC24" i="5"/>
  <c r="CB24" i="5"/>
  <c r="BX24" i="5"/>
  <c r="BW24" i="5"/>
  <c r="BS24" i="5"/>
  <c r="BR24" i="5"/>
  <c r="BN24" i="5"/>
  <c r="BM24" i="5"/>
  <c r="BI24" i="5"/>
  <c r="BH24" i="5"/>
  <c r="BD24" i="5"/>
  <c r="BC24" i="5"/>
  <c r="AY24" i="5"/>
  <c r="AX24" i="5"/>
  <c r="AT24" i="5"/>
  <c r="AS24" i="5"/>
  <c r="AO24" i="5"/>
  <c r="AN24" i="5"/>
  <c r="AJ24" i="5"/>
  <c r="AI24" i="5"/>
  <c r="AE24" i="5"/>
  <c r="AD24" i="5"/>
  <c r="Z24" i="5"/>
  <c r="Y24" i="5"/>
  <c r="U24" i="5"/>
  <c r="T24" i="5"/>
  <c r="P24" i="5"/>
  <c r="O24" i="5"/>
  <c r="K24" i="5"/>
  <c r="J24" i="5"/>
  <c r="CC23" i="5"/>
  <c r="CB23" i="5"/>
  <c r="BX23" i="5"/>
  <c r="BW23" i="5"/>
  <c r="BS23" i="5"/>
  <c r="BR23" i="5"/>
  <c r="BN23" i="5"/>
  <c r="BM23" i="5"/>
  <c r="BI23" i="5"/>
  <c r="BH23" i="5"/>
  <c r="BD23" i="5"/>
  <c r="BC23" i="5"/>
  <c r="AY23" i="5"/>
  <c r="AX23" i="5"/>
  <c r="AT23" i="5"/>
  <c r="AS23" i="5"/>
  <c r="AO23" i="5"/>
  <c r="AN23" i="5"/>
  <c r="AJ23" i="5"/>
  <c r="AI23" i="5"/>
  <c r="AE23" i="5"/>
  <c r="AD23" i="5"/>
  <c r="Z23" i="5"/>
  <c r="Y23" i="5"/>
  <c r="U23" i="5"/>
  <c r="T23" i="5"/>
  <c r="P23" i="5"/>
  <c r="O23" i="5"/>
  <c r="K23" i="5"/>
  <c r="J23" i="5"/>
  <c r="CC22" i="5"/>
  <c r="CB22" i="5"/>
  <c r="BX22" i="5"/>
  <c r="BW22" i="5"/>
  <c r="BS22" i="5"/>
  <c r="BR22" i="5"/>
  <c r="BN22" i="5"/>
  <c r="BM22" i="5"/>
  <c r="BI22" i="5"/>
  <c r="BH22" i="5"/>
  <c r="BD22" i="5"/>
  <c r="BC22" i="5"/>
  <c r="AY22" i="5"/>
  <c r="AX22" i="5"/>
  <c r="AT22" i="5"/>
  <c r="AS22" i="5"/>
  <c r="AO22" i="5"/>
  <c r="AN22" i="5"/>
  <c r="AJ22" i="5"/>
  <c r="AI22" i="5"/>
  <c r="AE22" i="5"/>
  <c r="AD22" i="5"/>
  <c r="Z22" i="5"/>
  <c r="Y22" i="5"/>
  <c r="U22" i="5"/>
  <c r="T22" i="5"/>
  <c r="P22" i="5"/>
  <c r="O22" i="5"/>
  <c r="K22" i="5"/>
  <c r="J22" i="5"/>
  <c r="CC21" i="5"/>
  <c r="CB21" i="5"/>
  <c r="BX21" i="5"/>
  <c r="BW21" i="5"/>
  <c r="BS21" i="5"/>
  <c r="BR21" i="5"/>
  <c r="BN21" i="5"/>
  <c r="BM21" i="5"/>
  <c r="BI21" i="5"/>
  <c r="BH21" i="5"/>
  <c r="BD21" i="5"/>
  <c r="BC21" i="5"/>
  <c r="AY21" i="5"/>
  <c r="AX21" i="5"/>
  <c r="AT21" i="5"/>
  <c r="AS21" i="5"/>
  <c r="AO21" i="5"/>
  <c r="AN21" i="5"/>
  <c r="AJ21" i="5"/>
  <c r="AI21" i="5"/>
  <c r="AE21" i="5"/>
  <c r="AD21" i="5"/>
  <c r="Z21" i="5"/>
  <c r="Y21" i="5"/>
  <c r="U21" i="5"/>
  <c r="T21" i="5"/>
  <c r="P21" i="5"/>
  <c r="O21" i="5"/>
  <c r="K21" i="5"/>
  <c r="J21" i="5"/>
  <c r="A21" i="5" s="1"/>
  <c r="CC20" i="5"/>
  <c r="CB20" i="5"/>
  <c r="BX20" i="5"/>
  <c r="BW20" i="5"/>
  <c r="BS20" i="5"/>
  <c r="BR20" i="5"/>
  <c r="BN20" i="5"/>
  <c r="BM20" i="5"/>
  <c r="BI20" i="5"/>
  <c r="BH20" i="5"/>
  <c r="BD20" i="5"/>
  <c r="BC20" i="5"/>
  <c r="AY20" i="5"/>
  <c r="AX20" i="5"/>
  <c r="AT20" i="5"/>
  <c r="AS20" i="5"/>
  <c r="AO20" i="5"/>
  <c r="AN20" i="5"/>
  <c r="AJ20" i="5"/>
  <c r="AI20" i="5"/>
  <c r="AE20" i="5"/>
  <c r="AD20" i="5"/>
  <c r="Z20" i="5"/>
  <c r="Y20" i="5"/>
  <c r="U20" i="5"/>
  <c r="T20" i="5"/>
  <c r="P20" i="5"/>
  <c r="O20" i="5"/>
  <c r="K20" i="5"/>
  <c r="J20" i="5"/>
  <c r="CC19" i="5"/>
  <c r="CB19" i="5"/>
  <c r="BX19" i="5"/>
  <c r="BW19" i="5"/>
  <c r="BS19" i="5"/>
  <c r="BR19" i="5"/>
  <c r="BN19" i="5"/>
  <c r="BM19" i="5"/>
  <c r="BI19" i="5"/>
  <c r="BH19" i="5"/>
  <c r="BD19" i="5"/>
  <c r="BC19" i="5"/>
  <c r="AY19" i="5"/>
  <c r="AX19" i="5"/>
  <c r="AT19" i="5"/>
  <c r="AS19" i="5"/>
  <c r="AO19" i="5"/>
  <c r="AN19" i="5"/>
  <c r="AJ19" i="5"/>
  <c r="AI19" i="5"/>
  <c r="AE19" i="5"/>
  <c r="AD19" i="5"/>
  <c r="Z19" i="5"/>
  <c r="Y19" i="5"/>
  <c r="U19" i="5"/>
  <c r="T19" i="5"/>
  <c r="P19" i="5"/>
  <c r="O19" i="5"/>
  <c r="K19" i="5"/>
  <c r="J19" i="5"/>
  <c r="CC15" i="5"/>
  <c r="CB15" i="5"/>
  <c r="BX15" i="5"/>
  <c r="BW15" i="5"/>
  <c r="BS15" i="5"/>
  <c r="BR15" i="5"/>
  <c r="BN15" i="5"/>
  <c r="BM15" i="5"/>
  <c r="BI15" i="5"/>
  <c r="BH15" i="5"/>
  <c r="BD15" i="5"/>
  <c r="BC15" i="5"/>
  <c r="AY15" i="5"/>
  <c r="AX15" i="5"/>
  <c r="AT15" i="5"/>
  <c r="AS15" i="5"/>
  <c r="AO15" i="5"/>
  <c r="AN15" i="5"/>
  <c r="AJ15" i="5"/>
  <c r="AI15" i="5"/>
  <c r="AE15" i="5"/>
  <c r="AD15" i="5"/>
  <c r="Z15" i="5"/>
  <c r="Y15" i="5"/>
  <c r="U15" i="5"/>
  <c r="T15" i="5"/>
  <c r="P15" i="5"/>
  <c r="O15" i="5"/>
  <c r="K15" i="5"/>
  <c r="J15" i="5"/>
  <c r="CC14" i="5"/>
  <c r="CB14" i="5"/>
  <c r="BX14" i="5"/>
  <c r="BW14" i="5"/>
  <c r="BS14" i="5"/>
  <c r="BR14" i="5"/>
  <c r="BN14" i="5"/>
  <c r="BM14" i="5"/>
  <c r="BI14" i="5"/>
  <c r="BH14" i="5"/>
  <c r="BD14" i="5"/>
  <c r="BC14" i="5"/>
  <c r="AY14" i="5"/>
  <c r="AX14" i="5"/>
  <c r="AT14" i="5"/>
  <c r="AS14" i="5"/>
  <c r="AO14" i="5"/>
  <c r="AN14" i="5"/>
  <c r="AJ14" i="5"/>
  <c r="AI14" i="5"/>
  <c r="AE14" i="5"/>
  <c r="AD14" i="5"/>
  <c r="Z14" i="5"/>
  <c r="Y14" i="5"/>
  <c r="U14" i="5"/>
  <c r="T14" i="5"/>
  <c r="P14" i="5"/>
  <c r="O14" i="5"/>
  <c r="K14" i="5"/>
  <c r="J14" i="5"/>
  <c r="A14" i="5" s="1"/>
  <c r="CC75" i="5"/>
  <c r="CB75" i="5"/>
  <c r="BX75" i="5"/>
  <c r="BW75" i="5"/>
  <c r="BS75" i="5"/>
  <c r="BR75" i="5"/>
  <c r="BN75" i="5"/>
  <c r="BM75" i="5"/>
  <c r="BI75" i="5"/>
  <c r="BH75" i="5"/>
  <c r="BD75" i="5"/>
  <c r="BC75" i="5"/>
  <c r="AY75" i="5"/>
  <c r="AX75" i="5"/>
  <c r="AT75" i="5"/>
  <c r="AS75" i="5"/>
  <c r="AO75" i="5"/>
  <c r="AN75" i="5"/>
  <c r="AJ75" i="5"/>
  <c r="AI75" i="5"/>
  <c r="AE75" i="5"/>
  <c r="AD75" i="5"/>
  <c r="Z75" i="5"/>
  <c r="Y75" i="5"/>
  <c r="U75" i="5"/>
  <c r="T75" i="5"/>
  <c r="P75" i="5"/>
  <c r="O75" i="5"/>
  <c r="K75" i="5"/>
  <c r="J75" i="5"/>
  <c r="CC74" i="5"/>
  <c r="CB74" i="5"/>
  <c r="BX74" i="5"/>
  <c r="BW74" i="5"/>
  <c r="BS74" i="5"/>
  <c r="BR74" i="5"/>
  <c r="BN74" i="5"/>
  <c r="BM74" i="5"/>
  <c r="BI74" i="5"/>
  <c r="BH74" i="5"/>
  <c r="BD74" i="5"/>
  <c r="BC74" i="5"/>
  <c r="AY74" i="5"/>
  <c r="AX74" i="5"/>
  <c r="AT74" i="5"/>
  <c r="AS74" i="5"/>
  <c r="AO74" i="5"/>
  <c r="AN74" i="5"/>
  <c r="AJ74" i="5"/>
  <c r="AI74" i="5"/>
  <c r="AE74" i="5"/>
  <c r="AD74" i="5"/>
  <c r="Z74" i="5"/>
  <c r="Y74" i="5"/>
  <c r="U74" i="5"/>
  <c r="T74" i="5"/>
  <c r="P74" i="5"/>
  <c r="O74" i="5"/>
  <c r="K74" i="5"/>
  <c r="J74" i="5"/>
  <c r="CC73" i="5"/>
  <c r="CB73" i="5"/>
  <c r="BX73" i="5"/>
  <c r="BW73" i="5"/>
  <c r="BS73" i="5"/>
  <c r="BR73" i="5"/>
  <c r="BN73" i="5"/>
  <c r="BM73" i="5"/>
  <c r="BI73" i="5"/>
  <c r="BH73" i="5"/>
  <c r="BD73" i="5"/>
  <c r="BC73" i="5"/>
  <c r="AY73" i="5"/>
  <c r="AX73" i="5"/>
  <c r="AT73" i="5"/>
  <c r="AS73" i="5"/>
  <c r="AO73" i="5"/>
  <c r="AN73" i="5"/>
  <c r="AJ73" i="5"/>
  <c r="AI73" i="5"/>
  <c r="AE73" i="5"/>
  <c r="AD73" i="5"/>
  <c r="Z73" i="5"/>
  <c r="Y73" i="5"/>
  <c r="U73" i="5"/>
  <c r="T73" i="5"/>
  <c r="P73" i="5"/>
  <c r="O73" i="5"/>
  <c r="K73" i="5"/>
  <c r="J73" i="5"/>
  <c r="CC72" i="5"/>
  <c r="CB72" i="5"/>
  <c r="BX72" i="5"/>
  <c r="BW72" i="5"/>
  <c r="BS72" i="5"/>
  <c r="BR72" i="5"/>
  <c r="BN72" i="5"/>
  <c r="BM72" i="5"/>
  <c r="BI72" i="5"/>
  <c r="BH72" i="5"/>
  <c r="BD72" i="5"/>
  <c r="BC72" i="5"/>
  <c r="AY72" i="5"/>
  <c r="AX72" i="5"/>
  <c r="AT72" i="5"/>
  <c r="AS72" i="5"/>
  <c r="AO72" i="5"/>
  <c r="AN72" i="5"/>
  <c r="AJ72" i="5"/>
  <c r="AI72" i="5"/>
  <c r="AE72" i="5"/>
  <c r="AD72" i="5"/>
  <c r="Z72" i="5"/>
  <c r="Y72" i="5"/>
  <c r="U72" i="5"/>
  <c r="T72" i="5"/>
  <c r="P72" i="5"/>
  <c r="O72" i="5"/>
  <c r="K72" i="5"/>
  <c r="J72" i="5"/>
  <c r="A72" i="5" s="1"/>
  <c r="CC71" i="5"/>
  <c r="CB71" i="5"/>
  <c r="BX71" i="5"/>
  <c r="BW71" i="5"/>
  <c r="BS71" i="5"/>
  <c r="BR71" i="5"/>
  <c r="BN71" i="5"/>
  <c r="BM71" i="5"/>
  <c r="BI71" i="5"/>
  <c r="BH71" i="5"/>
  <c r="BD71" i="5"/>
  <c r="BC71" i="5"/>
  <c r="AY71" i="5"/>
  <c r="AX71" i="5"/>
  <c r="AT71" i="5"/>
  <c r="AS71" i="5"/>
  <c r="AO71" i="5"/>
  <c r="AN71" i="5"/>
  <c r="AJ71" i="5"/>
  <c r="AI71" i="5"/>
  <c r="AE71" i="5"/>
  <c r="AD71" i="5"/>
  <c r="Z71" i="5"/>
  <c r="Y71" i="5"/>
  <c r="U71" i="5"/>
  <c r="T71" i="5"/>
  <c r="P71" i="5"/>
  <c r="O71" i="5"/>
  <c r="K71" i="5"/>
  <c r="J71" i="5"/>
  <c r="CC70" i="5"/>
  <c r="CB70" i="5"/>
  <c r="BX70" i="5"/>
  <c r="BW70" i="5"/>
  <c r="BS70" i="5"/>
  <c r="BR70" i="5"/>
  <c r="BN70" i="5"/>
  <c r="BM70" i="5"/>
  <c r="BI70" i="5"/>
  <c r="BH70" i="5"/>
  <c r="BD70" i="5"/>
  <c r="BC70" i="5"/>
  <c r="AY70" i="5"/>
  <c r="AX70" i="5"/>
  <c r="AT70" i="5"/>
  <c r="AS70" i="5"/>
  <c r="AO70" i="5"/>
  <c r="AN70" i="5"/>
  <c r="AJ70" i="5"/>
  <c r="AI70" i="5"/>
  <c r="AE70" i="5"/>
  <c r="AD70" i="5"/>
  <c r="Z70" i="5"/>
  <c r="Y70" i="5"/>
  <c r="U70" i="5"/>
  <c r="T70" i="5"/>
  <c r="P70" i="5"/>
  <c r="O70" i="5"/>
  <c r="K70" i="5"/>
  <c r="J70" i="5"/>
  <c r="CC68" i="5"/>
  <c r="CB68" i="5"/>
  <c r="BX68" i="5"/>
  <c r="BW68" i="5"/>
  <c r="BS68" i="5"/>
  <c r="BR68" i="5"/>
  <c r="BN68" i="5"/>
  <c r="BM68" i="5"/>
  <c r="BI68" i="5"/>
  <c r="BH68" i="5"/>
  <c r="BD68" i="5"/>
  <c r="BC68" i="5"/>
  <c r="AY68" i="5"/>
  <c r="AX68" i="5"/>
  <c r="AT68" i="5"/>
  <c r="AS68" i="5"/>
  <c r="AO68" i="5"/>
  <c r="AN68" i="5"/>
  <c r="AJ68" i="5"/>
  <c r="AI68" i="5"/>
  <c r="AE68" i="5"/>
  <c r="AD68" i="5"/>
  <c r="Z68" i="5"/>
  <c r="Y68" i="5"/>
  <c r="U68" i="5"/>
  <c r="T68" i="5"/>
  <c r="P68" i="5"/>
  <c r="O68" i="5"/>
  <c r="K68" i="5"/>
  <c r="J68" i="5"/>
  <c r="CC67" i="5"/>
  <c r="CB67" i="5"/>
  <c r="BX67" i="5"/>
  <c r="BW67" i="5"/>
  <c r="BS67" i="5"/>
  <c r="BR67" i="5"/>
  <c r="BN67" i="5"/>
  <c r="BM67" i="5"/>
  <c r="BI67" i="5"/>
  <c r="BH67" i="5"/>
  <c r="BD67" i="5"/>
  <c r="BC67" i="5"/>
  <c r="AY67" i="5"/>
  <c r="AX67" i="5"/>
  <c r="AT67" i="5"/>
  <c r="AS67" i="5"/>
  <c r="AO67" i="5"/>
  <c r="AN67" i="5"/>
  <c r="AJ67" i="5"/>
  <c r="AI67" i="5"/>
  <c r="AE67" i="5"/>
  <c r="AD67" i="5"/>
  <c r="Z67" i="5"/>
  <c r="Y67" i="5"/>
  <c r="U67" i="5"/>
  <c r="T67" i="5"/>
  <c r="P67" i="5"/>
  <c r="O67" i="5"/>
  <c r="K67" i="5"/>
  <c r="J67" i="5"/>
  <c r="A67" i="5" s="1"/>
  <c r="CC66" i="5"/>
  <c r="CB66" i="5"/>
  <c r="BX66" i="5"/>
  <c r="BW66" i="5"/>
  <c r="BS66" i="5"/>
  <c r="BR66" i="5"/>
  <c r="BN66" i="5"/>
  <c r="BM66" i="5"/>
  <c r="BI66" i="5"/>
  <c r="BH66" i="5"/>
  <c r="BD66" i="5"/>
  <c r="BC66" i="5"/>
  <c r="AY66" i="5"/>
  <c r="AX66" i="5"/>
  <c r="AT66" i="5"/>
  <c r="AS66" i="5"/>
  <c r="AO66" i="5"/>
  <c r="AN66" i="5"/>
  <c r="AJ66" i="5"/>
  <c r="AI66" i="5"/>
  <c r="AE66" i="5"/>
  <c r="AD66" i="5"/>
  <c r="Z66" i="5"/>
  <c r="Y66" i="5"/>
  <c r="U66" i="5"/>
  <c r="T66" i="5"/>
  <c r="P66" i="5"/>
  <c r="O66" i="5"/>
  <c r="K66" i="5"/>
  <c r="J66" i="5"/>
  <c r="CC65" i="5"/>
  <c r="CB65" i="5"/>
  <c r="BX65" i="5"/>
  <c r="BW65" i="5"/>
  <c r="BS65" i="5"/>
  <c r="BR65" i="5"/>
  <c r="BN65" i="5"/>
  <c r="BM65" i="5"/>
  <c r="BI65" i="5"/>
  <c r="BH65" i="5"/>
  <c r="BD65" i="5"/>
  <c r="BC65" i="5"/>
  <c r="AY65" i="5"/>
  <c r="AX65" i="5"/>
  <c r="AT65" i="5"/>
  <c r="AS65" i="5"/>
  <c r="AO65" i="5"/>
  <c r="AN65" i="5"/>
  <c r="AJ65" i="5"/>
  <c r="AI65" i="5"/>
  <c r="AE65" i="5"/>
  <c r="AD65" i="5"/>
  <c r="Z65" i="5"/>
  <c r="Y65" i="5"/>
  <c r="U65" i="5"/>
  <c r="T65" i="5"/>
  <c r="P65" i="5"/>
  <c r="O65" i="5"/>
  <c r="K65" i="5"/>
  <c r="J65" i="5"/>
  <c r="CC64" i="5"/>
  <c r="CB64" i="5"/>
  <c r="BX64" i="5"/>
  <c r="BW64" i="5"/>
  <c r="BS64" i="5"/>
  <c r="BR64" i="5"/>
  <c r="BN64" i="5"/>
  <c r="BM64" i="5"/>
  <c r="BI64" i="5"/>
  <c r="BH64" i="5"/>
  <c r="BD64" i="5"/>
  <c r="BC64" i="5"/>
  <c r="AY64" i="5"/>
  <c r="AX64" i="5"/>
  <c r="AT64" i="5"/>
  <c r="AS64" i="5"/>
  <c r="AO64" i="5"/>
  <c r="AN64" i="5"/>
  <c r="AJ64" i="5"/>
  <c r="AI64" i="5"/>
  <c r="AE64" i="5"/>
  <c r="AD64" i="5"/>
  <c r="Z64" i="5"/>
  <c r="Y64" i="5"/>
  <c r="U64" i="5"/>
  <c r="T64" i="5"/>
  <c r="P64" i="5"/>
  <c r="O64" i="5"/>
  <c r="K64" i="5"/>
  <c r="J64" i="5"/>
  <c r="CC62" i="5"/>
  <c r="CB62" i="5"/>
  <c r="BX62" i="5"/>
  <c r="BW62" i="5"/>
  <c r="BS62" i="5"/>
  <c r="BR62" i="5"/>
  <c r="BN62" i="5"/>
  <c r="BM62" i="5"/>
  <c r="BI62" i="5"/>
  <c r="BH62" i="5"/>
  <c r="BD62" i="5"/>
  <c r="BC62" i="5"/>
  <c r="AY62" i="5"/>
  <c r="AX62" i="5"/>
  <c r="AT62" i="5"/>
  <c r="AS62" i="5"/>
  <c r="AO62" i="5"/>
  <c r="AN62" i="5"/>
  <c r="AJ62" i="5"/>
  <c r="AI62" i="5"/>
  <c r="AE62" i="5"/>
  <c r="AD62" i="5"/>
  <c r="Z62" i="5"/>
  <c r="Y62" i="5"/>
  <c r="U62" i="5"/>
  <c r="T62" i="5"/>
  <c r="P62" i="5"/>
  <c r="O62" i="5"/>
  <c r="K62" i="5"/>
  <c r="J62" i="5"/>
  <c r="A62" i="5" s="1"/>
  <c r="CC61" i="5"/>
  <c r="CB61" i="5"/>
  <c r="BX61" i="5"/>
  <c r="BW61" i="5"/>
  <c r="BS61" i="5"/>
  <c r="BR61" i="5"/>
  <c r="BN61" i="5"/>
  <c r="BM61" i="5"/>
  <c r="BI61" i="5"/>
  <c r="BH61" i="5"/>
  <c r="BD61" i="5"/>
  <c r="BC61" i="5"/>
  <c r="AY61" i="5"/>
  <c r="AX61" i="5"/>
  <c r="AT61" i="5"/>
  <c r="AS61" i="5"/>
  <c r="AO61" i="5"/>
  <c r="AN61" i="5"/>
  <c r="AJ61" i="5"/>
  <c r="AI61" i="5"/>
  <c r="AE61" i="5"/>
  <c r="AD61" i="5"/>
  <c r="Z61" i="5"/>
  <c r="Y61" i="5"/>
  <c r="U61" i="5"/>
  <c r="T61" i="5"/>
  <c r="P61" i="5"/>
  <c r="O61" i="5"/>
  <c r="K61" i="5"/>
  <c r="J61" i="5"/>
  <c r="CC59" i="5"/>
  <c r="CB59" i="5"/>
  <c r="BX59" i="5"/>
  <c r="BW59" i="5"/>
  <c r="BS59" i="5"/>
  <c r="BR59" i="5"/>
  <c r="BN59" i="5"/>
  <c r="BM59" i="5"/>
  <c r="BI59" i="5"/>
  <c r="BH59" i="5"/>
  <c r="BD59" i="5"/>
  <c r="BC59" i="5"/>
  <c r="AY59" i="5"/>
  <c r="AX59" i="5"/>
  <c r="AT59" i="5"/>
  <c r="AS59" i="5"/>
  <c r="AO59" i="5"/>
  <c r="AN59" i="5"/>
  <c r="AJ59" i="5"/>
  <c r="AI59" i="5"/>
  <c r="AE59" i="5"/>
  <c r="AD59" i="5"/>
  <c r="Z59" i="5"/>
  <c r="Y59" i="5"/>
  <c r="U59" i="5"/>
  <c r="T59" i="5"/>
  <c r="P59" i="5"/>
  <c r="O59" i="5"/>
  <c r="K59" i="5"/>
  <c r="J59" i="5"/>
  <c r="CC58" i="5"/>
  <c r="CB58" i="5"/>
  <c r="BX58" i="5"/>
  <c r="BW58" i="5"/>
  <c r="BS58" i="5"/>
  <c r="BR58" i="5"/>
  <c r="BN58" i="5"/>
  <c r="BM58" i="5"/>
  <c r="BI58" i="5"/>
  <c r="BH58" i="5"/>
  <c r="BD58" i="5"/>
  <c r="BC58" i="5"/>
  <c r="AY58" i="5"/>
  <c r="AX58" i="5"/>
  <c r="AT58" i="5"/>
  <c r="AS58" i="5"/>
  <c r="AO58" i="5"/>
  <c r="AN58" i="5"/>
  <c r="AJ58" i="5"/>
  <c r="AI58" i="5"/>
  <c r="AE58" i="5"/>
  <c r="AD58" i="5"/>
  <c r="Z58" i="5"/>
  <c r="Y58" i="5"/>
  <c r="U58" i="5"/>
  <c r="T58" i="5"/>
  <c r="P58" i="5"/>
  <c r="O58" i="5"/>
  <c r="K58" i="5"/>
  <c r="J58" i="5"/>
  <c r="CC57" i="5"/>
  <c r="CB57" i="5"/>
  <c r="BX57" i="5"/>
  <c r="BW57" i="5"/>
  <c r="BS57" i="5"/>
  <c r="BR57" i="5"/>
  <c r="BN57" i="5"/>
  <c r="BM57" i="5"/>
  <c r="BI57" i="5"/>
  <c r="BH57" i="5"/>
  <c r="BD57" i="5"/>
  <c r="BC57" i="5"/>
  <c r="AY57" i="5"/>
  <c r="AX57" i="5"/>
  <c r="AT57" i="5"/>
  <c r="AS57" i="5"/>
  <c r="AO57" i="5"/>
  <c r="AN57" i="5"/>
  <c r="AJ57" i="5"/>
  <c r="AI57" i="5"/>
  <c r="AE57" i="5"/>
  <c r="AD57" i="5"/>
  <c r="Z57" i="5"/>
  <c r="Y57" i="5"/>
  <c r="U57" i="5"/>
  <c r="T57" i="5"/>
  <c r="P57" i="5"/>
  <c r="O57" i="5"/>
  <c r="K57" i="5"/>
  <c r="J57" i="5"/>
  <c r="A57" i="5" s="1"/>
  <c r="CC56" i="5"/>
  <c r="CB56" i="5"/>
  <c r="BX56" i="5"/>
  <c r="BW56" i="5"/>
  <c r="BS56" i="5"/>
  <c r="BR56" i="5"/>
  <c r="BN56" i="5"/>
  <c r="BM56" i="5"/>
  <c r="BI56" i="5"/>
  <c r="BH56" i="5"/>
  <c r="BD56" i="5"/>
  <c r="BC56" i="5"/>
  <c r="AY56" i="5"/>
  <c r="AX56" i="5"/>
  <c r="AT56" i="5"/>
  <c r="AS56" i="5"/>
  <c r="AO56" i="5"/>
  <c r="AN56" i="5"/>
  <c r="AJ56" i="5"/>
  <c r="AI56" i="5"/>
  <c r="AE56" i="5"/>
  <c r="AD56" i="5"/>
  <c r="Z56" i="5"/>
  <c r="Y56" i="5"/>
  <c r="U56" i="5"/>
  <c r="T56" i="5"/>
  <c r="P56" i="5"/>
  <c r="O56" i="5"/>
  <c r="K56" i="5"/>
  <c r="J56" i="5"/>
  <c r="CC55" i="5"/>
  <c r="CB55" i="5"/>
  <c r="BX55" i="5"/>
  <c r="BW55" i="5"/>
  <c r="BS55" i="5"/>
  <c r="BR55" i="5"/>
  <c r="BN55" i="5"/>
  <c r="BM55" i="5"/>
  <c r="BI55" i="5"/>
  <c r="BH55" i="5"/>
  <c r="BD55" i="5"/>
  <c r="BC55" i="5"/>
  <c r="AY55" i="5"/>
  <c r="AX55" i="5"/>
  <c r="AT55" i="5"/>
  <c r="AS55" i="5"/>
  <c r="AO55" i="5"/>
  <c r="AN55" i="5"/>
  <c r="AJ55" i="5"/>
  <c r="AI55" i="5"/>
  <c r="AE55" i="5"/>
  <c r="AD55" i="5"/>
  <c r="Z55" i="5"/>
  <c r="Y55" i="5"/>
  <c r="U55" i="5"/>
  <c r="T55" i="5"/>
  <c r="P55" i="5"/>
  <c r="O55" i="5"/>
  <c r="K55" i="5"/>
  <c r="J55" i="5"/>
  <c r="CC53" i="5"/>
  <c r="CB53" i="5"/>
  <c r="BX53" i="5"/>
  <c r="BW53" i="5"/>
  <c r="BS53" i="5"/>
  <c r="BR53" i="5"/>
  <c r="BN53" i="5"/>
  <c r="BM53" i="5"/>
  <c r="BI53" i="5"/>
  <c r="BH53" i="5"/>
  <c r="BD53" i="5"/>
  <c r="BC53" i="5"/>
  <c r="AY53" i="5"/>
  <c r="AX53" i="5"/>
  <c r="AT53" i="5"/>
  <c r="AS53" i="5"/>
  <c r="AO53" i="5"/>
  <c r="AN53" i="5"/>
  <c r="AJ53" i="5"/>
  <c r="AI53" i="5"/>
  <c r="AE53" i="5"/>
  <c r="AD53" i="5"/>
  <c r="Z53" i="5"/>
  <c r="Y53" i="5"/>
  <c r="U53" i="5"/>
  <c r="T53" i="5"/>
  <c r="P53" i="5"/>
  <c r="O53" i="5"/>
  <c r="K53" i="5"/>
  <c r="J53" i="5"/>
  <c r="CC52" i="5"/>
  <c r="CB52" i="5"/>
  <c r="BX52" i="5"/>
  <c r="BW52" i="5"/>
  <c r="BS52" i="5"/>
  <c r="BR52" i="5"/>
  <c r="BN52" i="5"/>
  <c r="BM52" i="5"/>
  <c r="BI52" i="5"/>
  <c r="BH52" i="5"/>
  <c r="BD52" i="5"/>
  <c r="BC52" i="5"/>
  <c r="AY52" i="5"/>
  <c r="AX52" i="5"/>
  <c r="AT52" i="5"/>
  <c r="AS52" i="5"/>
  <c r="AO52" i="5"/>
  <c r="AN52" i="5"/>
  <c r="AJ52" i="5"/>
  <c r="AI52" i="5"/>
  <c r="AE52" i="5"/>
  <c r="AD52" i="5"/>
  <c r="Z52" i="5"/>
  <c r="Y52" i="5"/>
  <c r="U52" i="5"/>
  <c r="T52" i="5"/>
  <c r="P52" i="5"/>
  <c r="O52" i="5"/>
  <c r="K52" i="5"/>
  <c r="J52" i="5"/>
  <c r="A52" i="5" s="1"/>
  <c r="CC49" i="5"/>
  <c r="CB49" i="5"/>
  <c r="BX49" i="5"/>
  <c r="BW49" i="5"/>
  <c r="BS49" i="5"/>
  <c r="BR49" i="5"/>
  <c r="BN49" i="5"/>
  <c r="BM49" i="5"/>
  <c r="BI49" i="5"/>
  <c r="BH49" i="5"/>
  <c r="BD49" i="5"/>
  <c r="BC49" i="5"/>
  <c r="AY49" i="5"/>
  <c r="AX49" i="5"/>
  <c r="AT49" i="5"/>
  <c r="AS49" i="5"/>
  <c r="AO49" i="5"/>
  <c r="AN49" i="5"/>
  <c r="AJ49" i="5"/>
  <c r="AI49" i="5"/>
  <c r="AE49" i="5"/>
  <c r="AD49" i="5"/>
  <c r="Z49" i="5"/>
  <c r="Y49" i="5"/>
  <c r="U49" i="5"/>
  <c r="T49" i="5"/>
  <c r="P49" i="5"/>
  <c r="O49" i="5"/>
  <c r="K49" i="5"/>
  <c r="J49" i="5"/>
  <c r="CC48" i="5"/>
  <c r="CB48" i="5"/>
  <c r="BX48" i="5"/>
  <c r="BW48" i="5"/>
  <c r="BS48" i="5"/>
  <c r="BR48" i="5"/>
  <c r="BN48" i="5"/>
  <c r="BM48" i="5"/>
  <c r="BI48" i="5"/>
  <c r="BH48" i="5"/>
  <c r="BD48" i="5"/>
  <c r="BC48" i="5"/>
  <c r="AY48" i="5"/>
  <c r="AX48" i="5"/>
  <c r="AT48" i="5"/>
  <c r="AS48" i="5"/>
  <c r="AO48" i="5"/>
  <c r="AN48" i="5"/>
  <c r="AJ48" i="5"/>
  <c r="AI48" i="5"/>
  <c r="AE48" i="5"/>
  <c r="AD48" i="5"/>
  <c r="Z48" i="5"/>
  <c r="Y48" i="5"/>
  <c r="U48" i="5"/>
  <c r="T48" i="5"/>
  <c r="P48" i="5"/>
  <c r="O48" i="5"/>
  <c r="K48" i="5"/>
  <c r="J48" i="5"/>
  <c r="CC47" i="5"/>
  <c r="CB47" i="5"/>
  <c r="BX47" i="5"/>
  <c r="BW47" i="5"/>
  <c r="BS47" i="5"/>
  <c r="BR47" i="5"/>
  <c r="BN47" i="5"/>
  <c r="BM47" i="5"/>
  <c r="BI47" i="5"/>
  <c r="BH47" i="5"/>
  <c r="BD47" i="5"/>
  <c r="BC47" i="5"/>
  <c r="AY47" i="5"/>
  <c r="AX47" i="5"/>
  <c r="AT47" i="5"/>
  <c r="AS47" i="5"/>
  <c r="AO47" i="5"/>
  <c r="AN47" i="5"/>
  <c r="AJ47" i="5"/>
  <c r="AI47" i="5"/>
  <c r="AE47" i="5"/>
  <c r="AD47" i="5"/>
  <c r="Z47" i="5"/>
  <c r="Y47" i="5"/>
  <c r="U47" i="5"/>
  <c r="T47" i="5"/>
  <c r="P47" i="5"/>
  <c r="O47" i="5"/>
  <c r="K47" i="5"/>
  <c r="J47" i="5"/>
  <c r="CC46" i="5"/>
  <c r="CB46" i="5"/>
  <c r="BX46" i="5"/>
  <c r="BW46" i="5"/>
  <c r="BS46" i="5"/>
  <c r="BR46" i="5"/>
  <c r="BN46" i="5"/>
  <c r="BM46" i="5"/>
  <c r="BI46" i="5"/>
  <c r="BH46" i="5"/>
  <c r="BD46" i="5"/>
  <c r="BC46" i="5"/>
  <c r="AY46" i="5"/>
  <c r="AX46" i="5"/>
  <c r="AT46" i="5"/>
  <c r="AS46" i="5"/>
  <c r="AO46" i="5"/>
  <c r="AN46" i="5"/>
  <c r="AJ46" i="5"/>
  <c r="AI46" i="5"/>
  <c r="AE46" i="5"/>
  <c r="AD46" i="5"/>
  <c r="Z46" i="5"/>
  <c r="Y46" i="5"/>
  <c r="U46" i="5"/>
  <c r="T46" i="5"/>
  <c r="P46" i="5"/>
  <c r="O46" i="5"/>
  <c r="K46" i="5"/>
  <c r="J46" i="5"/>
  <c r="A46" i="5" s="1"/>
  <c r="CC45" i="5"/>
  <c r="CB45" i="5"/>
  <c r="BX45" i="5"/>
  <c r="BW45" i="5"/>
  <c r="BS45" i="5"/>
  <c r="BR45" i="5"/>
  <c r="BN45" i="5"/>
  <c r="BM45" i="5"/>
  <c r="BI45" i="5"/>
  <c r="BH45" i="5"/>
  <c r="BD45" i="5"/>
  <c r="BC45" i="5"/>
  <c r="AY45" i="5"/>
  <c r="AX45" i="5"/>
  <c r="AT45" i="5"/>
  <c r="AS45" i="5"/>
  <c r="AO45" i="5"/>
  <c r="AN45" i="5"/>
  <c r="AJ45" i="5"/>
  <c r="AI45" i="5"/>
  <c r="AE45" i="5"/>
  <c r="AD45" i="5"/>
  <c r="Z45" i="5"/>
  <c r="Y45" i="5"/>
  <c r="U45" i="5"/>
  <c r="T45" i="5"/>
  <c r="P45" i="5"/>
  <c r="O45" i="5"/>
  <c r="K45" i="5"/>
  <c r="J45" i="5"/>
  <c r="CC44" i="5"/>
  <c r="CB44" i="5"/>
  <c r="BX44" i="5"/>
  <c r="BW44" i="5"/>
  <c r="BS44" i="5"/>
  <c r="BR44" i="5"/>
  <c r="BN44" i="5"/>
  <c r="BM44" i="5"/>
  <c r="BI44" i="5"/>
  <c r="BH44" i="5"/>
  <c r="BD44" i="5"/>
  <c r="BC44" i="5"/>
  <c r="AY44" i="5"/>
  <c r="AX44" i="5"/>
  <c r="AT44" i="5"/>
  <c r="AS44" i="5"/>
  <c r="AO44" i="5"/>
  <c r="AN44" i="5"/>
  <c r="AJ44" i="5"/>
  <c r="AI44" i="5"/>
  <c r="AE44" i="5"/>
  <c r="AD44" i="5"/>
  <c r="Z44" i="5"/>
  <c r="Y44" i="5"/>
  <c r="U44" i="5"/>
  <c r="T44" i="5"/>
  <c r="P44" i="5"/>
  <c r="O44" i="5"/>
  <c r="K44" i="5"/>
  <c r="J44" i="5"/>
  <c r="CC43" i="5"/>
  <c r="CB43" i="5"/>
  <c r="BX43" i="5"/>
  <c r="BW43" i="5"/>
  <c r="BS43" i="5"/>
  <c r="BR43" i="5"/>
  <c r="BN43" i="5"/>
  <c r="BM43" i="5"/>
  <c r="BI43" i="5"/>
  <c r="BH43" i="5"/>
  <c r="BD43" i="5"/>
  <c r="BC43" i="5"/>
  <c r="AY43" i="5"/>
  <c r="AX43" i="5"/>
  <c r="AT43" i="5"/>
  <c r="AS43" i="5"/>
  <c r="AO43" i="5"/>
  <c r="AN43" i="5"/>
  <c r="AJ43" i="5"/>
  <c r="AI43" i="5"/>
  <c r="AE43" i="5"/>
  <c r="AD43" i="5"/>
  <c r="Z43" i="5"/>
  <c r="Y43" i="5"/>
  <c r="U43" i="5"/>
  <c r="T43" i="5"/>
  <c r="P43" i="5"/>
  <c r="O43" i="5"/>
  <c r="K43" i="5"/>
  <c r="J43" i="5"/>
  <c r="CC42" i="5"/>
  <c r="CB42" i="5"/>
  <c r="BX42" i="5"/>
  <c r="BW42" i="5"/>
  <c r="BS42" i="5"/>
  <c r="BR42" i="5"/>
  <c r="BN42" i="5"/>
  <c r="BM42" i="5"/>
  <c r="BI42" i="5"/>
  <c r="BH42" i="5"/>
  <c r="BD42" i="5"/>
  <c r="BC42" i="5"/>
  <c r="AY42" i="5"/>
  <c r="AX42" i="5"/>
  <c r="AT42" i="5"/>
  <c r="AS42" i="5"/>
  <c r="AO42" i="5"/>
  <c r="AN42" i="5"/>
  <c r="AJ42" i="5"/>
  <c r="AI42" i="5"/>
  <c r="AE42" i="5"/>
  <c r="AD42" i="5"/>
  <c r="Z42" i="5"/>
  <c r="Y42" i="5"/>
  <c r="U42" i="5"/>
  <c r="T42" i="5"/>
  <c r="P42" i="5"/>
  <c r="O42" i="5"/>
  <c r="K42" i="5"/>
  <c r="J42" i="5"/>
  <c r="A42" i="5" s="1"/>
  <c r="CC41" i="5"/>
  <c r="CB41" i="5"/>
  <c r="BX41" i="5"/>
  <c r="BW41" i="5"/>
  <c r="BS41" i="5"/>
  <c r="BR41" i="5"/>
  <c r="BN41" i="5"/>
  <c r="BM41" i="5"/>
  <c r="BI41" i="5"/>
  <c r="BH41" i="5"/>
  <c r="BD41" i="5"/>
  <c r="BC41" i="5"/>
  <c r="AY41" i="5"/>
  <c r="AX41" i="5"/>
  <c r="AT41" i="5"/>
  <c r="AS41" i="5"/>
  <c r="AO41" i="5"/>
  <c r="AN41" i="5"/>
  <c r="AJ41" i="5"/>
  <c r="AI41" i="5"/>
  <c r="AE41" i="5"/>
  <c r="AD41" i="5"/>
  <c r="Z41" i="5"/>
  <c r="Y41" i="5"/>
  <c r="U41" i="5"/>
  <c r="T41" i="5"/>
  <c r="P41" i="5"/>
  <c r="O41" i="5"/>
  <c r="K41" i="5"/>
  <c r="J41" i="5"/>
  <c r="CC39" i="5"/>
  <c r="CB39" i="5"/>
  <c r="BX39" i="5"/>
  <c r="BW39" i="5"/>
  <c r="BS39" i="5"/>
  <c r="BR39" i="5"/>
  <c r="BN39" i="5"/>
  <c r="BM39" i="5"/>
  <c r="BI39" i="5"/>
  <c r="BH39" i="5"/>
  <c r="BD39" i="5"/>
  <c r="BC39" i="5"/>
  <c r="AY39" i="5"/>
  <c r="AX39" i="5"/>
  <c r="AT39" i="5"/>
  <c r="AS39" i="5"/>
  <c r="AO39" i="5"/>
  <c r="AN39" i="5"/>
  <c r="AJ39" i="5"/>
  <c r="AI39" i="5"/>
  <c r="AE39" i="5"/>
  <c r="AD39" i="5"/>
  <c r="Z39" i="5"/>
  <c r="Y39" i="5"/>
  <c r="U39" i="5"/>
  <c r="T39" i="5"/>
  <c r="P39" i="5"/>
  <c r="O39" i="5"/>
  <c r="K39" i="5"/>
  <c r="J39" i="5"/>
  <c r="CC38" i="5"/>
  <c r="CB38" i="5"/>
  <c r="BX38" i="5"/>
  <c r="BW38" i="5"/>
  <c r="BS38" i="5"/>
  <c r="BR38" i="5"/>
  <c r="BN38" i="5"/>
  <c r="BM38" i="5"/>
  <c r="BI38" i="5"/>
  <c r="BH38" i="5"/>
  <c r="BD38" i="5"/>
  <c r="BC38" i="5"/>
  <c r="AY38" i="5"/>
  <c r="AX38" i="5"/>
  <c r="AT38" i="5"/>
  <c r="AS38" i="5"/>
  <c r="AO38" i="5"/>
  <c r="AN38" i="5"/>
  <c r="AJ38" i="5"/>
  <c r="AI38" i="5"/>
  <c r="AE38" i="5"/>
  <c r="AD38" i="5"/>
  <c r="Z38" i="5"/>
  <c r="Y38" i="5"/>
  <c r="U38" i="5"/>
  <c r="T38" i="5"/>
  <c r="P38" i="5"/>
  <c r="O38" i="5"/>
  <c r="K38" i="5"/>
  <c r="J38" i="5"/>
  <c r="CC32" i="5"/>
  <c r="CB32" i="5"/>
  <c r="BX32" i="5"/>
  <c r="BW32" i="5"/>
  <c r="BS32" i="5"/>
  <c r="BR32" i="5"/>
  <c r="BN32" i="5"/>
  <c r="BM32" i="5"/>
  <c r="BI32" i="5"/>
  <c r="BH32" i="5"/>
  <c r="BD32" i="5"/>
  <c r="BC32" i="5"/>
  <c r="AY32" i="5"/>
  <c r="AX32" i="5"/>
  <c r="AT32" i="5"/>
  <c r="AS32" i="5"/>
  <c r="AO32" i="5"/>
  <c r="AN32" i="5"/>
  <c r="AJ32" i="5"/>
  <c r="AI32" i="5"/>
  <c r="AE32" i="5"/>
  <c r="AD32" i="5"/>
  <c r="Z32" i="5"/>
  <c r="Y32" i="5"/>
  <c r="U32" i="5"/>
  <c r="T32" i="5"/>
  <c r="P32" i="5"/>
  <c r="O32" i="5"/>
  <c r="K32" i="5"/>
  <c r="J32" i="5"/>
  <c r="CC31" i="5"/>
  <c r="CB31" i="5"/>
  <c r="BX31" i="5"/>
  <c r="BW31" i="5"/>
  <c r="BS31" i="5"/>
  <c r="BR31" i="5"/>
  <c r="BN31" i="5"/>
  <c r="BM31" i="5"/>
  <c r="BI31" i="5"/>
  <c r="BH31" i="5"/>
  <c r="BD31" i="5"/>
  <c r="BC31" i="5"/>
  <c r="AY31" i="5"/>
  <c r="AX31" i="5"/>
  <c r="AT31" i="5"/>
  <c r="AS31" i="5"/>
  <c r="AO31" i="5"/>
  <c r="AN31" i="5"/>
  <c r="AJ31" i="5"/>
  <c r="AI31" i="5"/>
  <c r="AE31" i="5"/>
  <c r="AD31" i="5"/>
  <c r="Z31" i="5"/>
  <c r="Y31" i="5"/>
  <c r="U31" i="5"/>
  <c r="T31" i="5"/>
  <c r="P31" i="5"/>
  <c r="O31" i="5"/>
  <c r="K31" i="5"/>
  <c r="J31" i="5"/>
  <c r="CC30" i="5"/>
  <c r="CB30" i="5"/>
  <c r="BX30" i="5"/>
  <c r="BW30" i="5"/>
  <c r="BS30" i="5"/>
  <c r="BR30" i="5"/>
  <c r="BN30" i="5"/>
  <c r="BM30" i="5"/>
  <c r="BI30" i="5"/>
  <c r="BH30" i="5"/>
  <c r="BD30" i="5"/>
  <c r="BC30" i="5"/>
  <c r="AY30" i="5"/>
  <c r="AX30" i="5"/>
  <c r="AT30" i="5"/>
  <c r="AS30" i="5"/>
  <c r="AO30" i="5"/>
  <c r="AN30" i="5"/>
  <c r="AJ30" i="5"/>
  <c r="AI30" i="5"/>
  <c r="AE30" i="5"/>
  <c r="AD30" i="5"/>
  <c r="Z30" i="5"/>
  <c r="Y30" i="5"/>
  <c r="U30" i="5"/>
  <c r="T30" i="5"/>
  <c r="P30" i="5"/>
  <c r="O30" i="5"/>
  <c r="K30" i="5"/>
  <c r="J30" i="5"/>
  <c r="CC17" i="5"/>
  <c r="CB17" i="5"/>
  <c r="BX17" i="5"/>
  <c r="BW17" i="5"/>
  <c r="BS17" i="5"/>
  <c r="BR17" i="5"/>
  <c r="BN17" i="5"/>
  <c r="BM17" i="5"/>
  <c r="BI17" i="5"/>
  <c r="BH17" i="5"/>
  <c r="BD17" i="5"/>
  <c r="BC17" i="5"/>
  <c r="AY17" i="5"/>
  <c r="AX17" i="5"/>
  <c r="AT17" i="5"/>
  <c r="AS17" i="5"/>
  <c r="AO17" i="5"/>
  <c r="AN17" i="5"/>
  <c r="AJ17" i="5"/>
  <c r="AI17" i="5"/>
  <c r="AE17" i="5"/>
  <c r="AD17" i="5"/>
  <c r="Z17" i="5"/>
  <c r="Y17" i="5"/>
  <c r="U17" i="5"/>
  <c r="T17" i="5"/>
  <c r="P17" i="5"/>
  <c r="O17" i="5"/>
  <c r="K17" i="5"/>
  <c r="J17" i="5"/>
  <c r="CC16" i="5"/>
  <c r="CB16" i="5"/>
  <c r="BX16" i="5"/>
  <c r="BW16" i="5"/>
  <c r="BS16" i="5"/>
  <c r="BR16" i="5"/>
  <c r="BN16" i="5"/>
  <c r="BM16" i="5"/>
  <c r="BI16" i="5"/>
  <c r="BH16" i="5"/>
  <c r="BD16" i="5"/>
  <c r="BC16" i="5"/>
  <c r="AY16" i="5"/>
  <c r="AX16" i="5"/>
  <c r="AT16" i="5"/>
  <c r="AS16" i="5"/>
  <c r="AO16" i="5"/>
  <c r="AN16" i="5"/>
  <c r="AJ16" i="5"/>
  <c r="AI16" i="5"/>
  <c r="AE16" i="5"/>
  <c r="AD16" i="5"/>
  <c r="Z16" i="5"/>
  <c r="Y16" i="5"/>
  <c r="U16" i="5"/>
  <c r="T16" i="5"/>
  <c r="P16" i="5"/>
  <c r="O16" i="5"/>
  <c r="K16" i="5"/>
  <c r="J16" i="5"/>
  <c r="CC13" i="5"/>
  <c r="CB13" i="5"/>
  <c r="BX13" i="5"/>
  <c r="BW13" i="5"/>
  <c r="BS13" i="5"/>
  <c r="BR13" i="5"/>
  <c r="BN13" i="5"/>
  <c r="BM13" i="5"/>
  <c r="BI13" i="5"/>
  <c r="BH13" i="5"/>
  <c r="BD13" i="5"/>
  <c r="BC13" i="5"/>
  <c r="AY13" i="5"/>
  <c r="AX13" i="5"/>
  <c r="AT13" i="5"/>
  <c r="AS13" i="5"/>
  <c r="AO13" i="5"/>
  <c r="AN13" i="5"/>
  <c r="AJ13" i="5"/>
  <c r="AI13" i="5"/>
  <c r="AE13" i="5"/>
  <c r="AD13" i="5"/>
  <c r="Z13" i="5"/>
  <c r="Y13" i="5"/>
  <c r="U13" i="5"/>
  <c r="T13" i="5"/>
  <c r="P13" i="5"/>
  <c r="O13" i="5"/>
  <c r="K13" i="5"/>
  <c r="J13" i="5"/>
  <c r="CC12" i="5"/>
  <c r="CB12" i="5"/>
  <c r="BX12" i="5"/>
  <c r="BW12" i="5"/>
  <c r="BS12" i="5"/>
  <c r="BR12" i="5"/>
  <c r="BN12" i="5"/>
  <c r="BM12" i="5"/>
  <c r="BI12" i="5"/>
  <c r="BH12" i="5"/>
  <c r="BD12" i="5"/>
  <c r="BC12" i="5"/>
  <c r="AY12" i="5"/>
  <c r="AX12" i="5"/>
  <c r="AT12" i="5"/>
  <c r="AS12" i="5"/>
  <c r="AO12" i="5"/>
  <c r="AN12" i="5"/>
  <c r="AJ12" i="5"/>
  <c r="AI12" i="5"/>
  <c r="AE12" i="5"/>
  <c r="AD12" i="5"/>
  <c r="Z12" i="5"/>
  <c r="Y12" i="5"/>
  <c r="U12" i="5"/>
  <c r="T12" i="5"/>
  <c r="P12" i="5"/>
  <c r="O12" i="5"/>
  <c r="K12" i="5"/>
  <c r="J12" i="5"/>
  <c r="CC11" i="5"/>
  <c r="CB11" i="5"/>
  <c r="BX11" i="5"/>
  <c r="BW11" i="5"/>
  <c r="BS11" i="5"/>
  <c r="BR11" i="5"/>
  <c r="BN11" i="5"/>
  <c r="BM11" i="5"/>
  <c r="BI11" i="5"/>
  <c r="BH11" i="5"/>
  <c r="BD11" i="5"/>
  <c r="BC11" i="5"/>
  <c r="AY11" i="5"/>
  <c r="AX11" i="5"/>
  <c r="AT11" i="5"/>
  <c r="AS11" i="5"/>
  <c r="AO11" i="5"/>
  <c r="AN11" i="5"/>
  <c r="AJ11" i="5"/>
  <c r="AI11" i="5"/>
  <c r="AE11" i="5"/>
  <c r="AD11" i="5"/>
  <c r="Z11" i="5"/>
  <c r="Y11" i="5"/>
  <c r="U11" i="5"/>
  <c r="T11" i="5"/>
  <c r="P11" i="5"/>
  <c r="O11" i="5"/>
  <c r="K11" i="5"/>
  <c r="J11" i="5"/>
  <c r="CC10" i="5"/>
  <c r="CB10" i="5"/>
  <c r="BX10" i="5"/>
  <c r="BW10" i="5"/>
  <c r="BS10" i="5"/>
  <c r="BR10" i="5"/>
  <c r="BN10" i="5"/>
  <c r="BM10" i="5"/>
  <c r="BI10" i="5"/>
  <c r="BH10" i="5"/>
  <c r="BD10" i="5"/>
  <c r="BC10" i="5"/>
  <c r="AY10" i="5"/>
  <c r="AX10" i="5"/>
  <c r="AT10" i="5"/>
  <c r="AS10" i="5"/>
  <c r="AO10" i="5"/>
  <c r="AN10" i="5"/>
  <c r="AJ10" i="5"/>
  <c r="AI10" i="5"/>
  <c r="AE10" i="5"/>
  <c r="AD10" i="5"/>
  <c r="Z10" i="5"/>
  <c r="Y10" i="5"/>
  <c r="U10" i="5"/>
  <c r="T10" i="5"/>
  <c r="P10" i="5"/>
  <c r="O10" i="5"/>
  <c r="K10" i="5"/>
  <c r="J10" i="5"/>
  <c r="CC9" i="5"/>
  <c r="CB9" i="5"/>
  <c r="BX9" i="5"/>
  <c r="BW9" i="5"/>
  <c r="BS9" i="5"/>
  <c r="BR9" i="5"/>
  <c r="BN9" i="5"/>
  <c r="BM9" i="5"/>
  <c r="BI9" i="5"/>
  <c r="BH9" i="5"/>
  <c r="BD9" i="5"/>
  <c r="BC9" i="5"/>
  <c r="AY9" i="5"/>
  <c r="AX9" i="5"/>
  <c r="AT9" i="5"/>
  <c r="AS9" i="5"/>
  <c r="AO9" i="5"/>
  <c r="AN9" i="5"/>
  <c r="AJ9" i="5"/>
  <c r="AI9" i="5"/>
  <c r="AE9" i="5"/>
  <c r="AD9" i="5"/>
  <c r="Z9" i="5"/>
  <c r="Y9" i="5"/>
  <c r="U9" i="5"/>
  <c r="T9" i="5"/>
  <c r="P9" i="5"/>
  <c r="O9" i="5"/>
  <c r="K9" i="5"/>
  <c r="J9" i="5"/>
  <c r="CC8" i="5"/>
  <c r="CB8" i="5"/>
  <c r="BX8" i="5"/>
  <c r="BW8" i="5"/>
  <c r="BS8" i="5"/>
  <c r="BR8" i="5"/>
  <c r="BN8" i="5"/>
  <c r="BM8" i="5"/>
  <c r="BI8" i="5"/>
  <c r="BH8" i="5"/>
  <c r="BD8" i="5"/>
  <c r="BC8" i="5"/>
  <c r="AY8" i="5"/>
  <c r="AX8" i="5"/>
  <c r="AT8" i="5"/>
  <c r="AS8" i="5"/>
  <c r="AO8" i="5"/>
  <c r="AN8" i="5"/>
  <c r="AJ8" i="5"/>
  <c r="AI8" i="5"/>
  <c r="AE8" i="5"/>
  <c r="AD8" i="5"/>
  <c r="Z8" i="5"/>
  <c r="Y8" i="5"/>
  <c r="U8" i="5"/>
  <c r="T8" i="5"/>
  <c r="P8" i="5"/>
  <c r="O8" i="5"/>
  <c r="K8" i="5"/>
  <c r="J8" i="5"/>
  <c r="BY4" i="5"/>
  <c r="BT4" i="5"/>
  <c r="BO4" i="5"/>
  <c r="BJ4" i="5"/>
  <c r="BE4" i="5"/>
  <c r="AZ4" i="5"/>
  <c r="AU4" i="5"/>
  <c r="AP4" i="5"/>
  <c r="AK4" i="5"/>
  <c r="AF4" i="5"/>
  <c r="AA4" i="5"/>
  <c r="V4" i="5"/>
  <c r="Q4" i="5"/>
  <c r="L4" i="5"/>
  <c r="G4" i="5"/>
  <c r="CC36" i="4"/>
  <c r="CB36" i="4"/>
  <c r="BX36" i="4"/>
  <c r="BW36" i="4"/>
  <c r="BS36" i="4"/>
  <c r="BR36" i="4"/>
  <c r="BN36" i="4"/>
  <c r="BM36" i="4"/>
  <c r="BI36" i="4"/>
  <c r="BH36" i="4"/>
  <c r="BD36" i="4"/>
  <c r="BC36" i="4"/>
  <c r="AY36" i="4"/>
  <c r="AX36" i="4"/>
  <c r="AT36" i="4"/>
  <c r="AS36" i="4"/>
  <c r="AO36" i="4"/>
  <c r="AN36" i="4"/>
  <c r="AJ36" i="4"/>
  <c r="AI36" i="4"/>
  <c r="AE36" i="4"/>
  <c r="AD36" i="4"/>
  <c r="Z36" i="4"/>
  <c r="Y36" i="4"/>
  <c r="U36" i="4"/>
  <c r="T36" i="4"/>
  <c r="P36" i="4"/>
  <c r="O36" i="4"/>
  <c r="K36" i="4"/>
  <c r="J36" i="4"/>
  <c r="CC35" i="4"/>
  <c r="CB35" i="4"/>
  <c r="BX35" i="4"/>
  <c r="BW35" i="4"/>
  <c r="BS35" i="4"/>
  <c r="BR35" i="4"/>
  <c r="BN35" i="4"/>
  <c r="BM35" i="4"/>
  <c r="BI35" i="4"/>
  <c r="BH35" i="4"/>
  <c r="BD35" i="4"/>
  <c r="BC35" i="4"/>
  <c r="AY35" i="4"/>
  <c r="AX35" i="4"/>
  <c r="AT35" i="4"/>
  <c r="AS35" i="4"/>
  <c r="AO35" i="4"/>
  <c r="AN35" i="4"/>
  <c r="AJ35" i="4"/>
  <c r="AI35" i="4"/>
  <c r="AE35" i="4"/>
  <c r="AD35" i="4"/>
  <c r="Z35" i="4"/>
  <c r="Y35" i="4"/>
  <c r="U35" i="4"/>
  <c r="T35" i="4"/>
  <c r="P35" i="4"/>
  <c r="O35" i="4"/>
  <c r="K35" i="4"/>
  <c r="J35" i="4"/>
  <c r="CC90" i="4"/>
  <c r="CB90" i="4"/>
  <c r="BX90" i="4"/>
  <c r="BW90" i="4"/>
  <c r="BS90" i="4"/>
  <c r="BR90" i="4"/>
  <c r="BN90" i="4"/>
  <c r="BM90" i="4"/>
  <c r="BI90" i="4"/>
  <c r="BH90" i="4"/>
  <c r="CC89" i="4"/>
  <c r="CB89" i="4"/>
  <c r="BX89" i="4"/>
  <c r="BW89" i="4"/>
  <c r="BS89" i="4"/>
  <c r="BR89" i="4"/>
  <c r="BN89" i="4"/>
  <c r="BM89" i="4"/>
  <c r="BI89" i="4"/>
  <c r="BH89" i="4"/>
  <c r="CC88" i="4"/>
  <c r="CB88" i="4"/>
  <c r="BX88" i="4"/>
  <c r="BW88" i="4"/>
  <c r="BS88" i="4"/>
  <c r="BR88" i="4"/>
  <c r="BN88" i="4"/>
  <c r="BM88" i="4"/>
  <c r="BI88" i="4"/>
  <c r="BH88" i="4"/>
  <c r="CC87" i="4"/>
  <c r="CB87" i="4"/>
  <c r="BX87" i="4"/>
  <c r="BW87" i="4"/>
  <c r="BS87" i="4"/>
  <c r="BR87" i="4"/>
  <c r="BN87" i="4"/>
  <c r="BM87" i="4"/>
  <c r="BI87" i="4"/>
  <c r="BH87" i="4"/>
  <c r="CC86" i="4"/>
  <c r="CB86" i="4"/>
  <c r="BX86" i="4"/>
  <c r="BW86" i="4"/>
  <c r="BS86" i="4"/>
  <c r="BR86" i="4"/>
  <c r="BN86" i="4"/>
  <c r="BM86" i="4"/>
  <c r="BI86" i="4"/>
  <c r="BH86" i="4"/>
  <c r="CC85" i="4"/>
  <c r="CB85" i="4"/>
  <c r="BX85" i="4"/>
  <c r="BW85" i="4"/>
  <c r="BS85" i="4"/>
  <c r="BR85" i="4"/>
  <c r="BN85" i="4"/>
  <c r="BM85" i="4"/>
  <c r="BI85" i="4"/>
  <c r="BH85" i="4"/>
  <c r="CC82" i="4"/>
  <c r="CB82" i="4"/>
  <c r="BX82" i="4"/>
  <c r="BW82" i="4"/>
  <c r="BS82" i="4"/>
  <c r="BR82" i="4"/>
  <c r="BN82" i="4"/>
  <c r="BM82" i="4"/>
  <c r="BI82" i="4"/>
  <c r="BH82" i="4"/>
  <c r="CC81" i="4"/>
  <c r="CB81" i="4"/>
  <c r="BX81" i="4"/>
  <c r="BW81" i="4"/>
  <c r="BS81" i="4"/>
  <c r="BR81" i="4"/>
  <c r="BN81" i="4"/>
  <c r="BM81" i="4"/>
  <c r="BI81" i="4"/>
  <c r="BH81" i="4"/>
  <c r="CC80" i="4"/>
  <c r="CB80" i="4"/>
  <c r="BX80" i="4"/>
  <c r="BW80" i="4"/>
  <c r="BS80" i="4"/>
  <c r="BR80" i="4"/>
  <c r="BN80" i="4"/>
  <c r="BM80" i="4"/>
  <c r="BI80" i="4"/>
  <c r="BH80" i="4"/>
  <c r="CC79" i="4"/>
  <c r="CB79" i="4"/>
  <c r="BX79" i="4"/>
  <c r="BW79" i="4"/>
  <c r="BS79" i="4"/>
  <c r="BR79" i="4"/>
  <c r="BN79" i="4"/>
  <c r="BM79" i="4"/>
  <c r="BI79" i="4"/>
  <c r="BH79" i="4"/>
  <c r="CC77" i="4"/>
  <c r="CB77" i="4"/>
  <c r="BX77" i="4"/>
  <c r="BW77" i="4"/>
  <c r="BS77" i="4"/>
  <c r="BR77" i="4"/>
  <c r="BN77" i="4"/>
  <c r="BM77" i="4"/>
  <c r="BI77" i="4"/>
  <c r="BH77" i="4"/>
  <c r="CC76" i="4"/>
  <c r="CB76" i="4"/>
  <c r="BX76" i="4"/>
  <c r="BW76" i="4"/>
  <c r="BS76" i="4"/>
  <c r="BR76" i="4"/>
  <c r="BN76" i="4"/>
  <c r="BM76" i="4"/>
  <c r="BI76" i="4"/>
  <c r="BH76" i="4"/>
  <c r="CC75" i="4"/>
  <c r="CB75" i="4"/>
  <c r="BX75" i="4"/>
  <c r="BW75" i="4"/>
  <c r="BS75" i="4"/>
  <c r="BR75" i="4"/>
  <c r="BN75" i="4"/>
  <c r="BM75" i="4"/>
  <c r="BI75" i="4"/>
  <c r="BH75" i="4"/>
  <c r="CC74" i="4"/>
  <c r="CB74" i="4"/>
  <c r="BX74" i="4"/>
  <c r="BW74" i="4"/>
  <c r="BS74" i="4"/>
  <c r="BR74" i="4"/>
  <c r="BN74" i="4"/>
  <c r="BM74" i="4"/>
  <c r="BI74" i="4"/>
  <c r="BH74" i="4"/>
  <c r="CC73" i="4"/>
  <c r="CB73" i="4"/>
  <c r="BX73" i="4"/>
  <c r="BW73" i="4"/>
  <c r="BS73" i="4"/>
  <c r="BR73" i="4"/>
  <c r="BN73" i="4"/>
  <c r="BM73" i="4"/>
  <c r="BI73" i="4"/>
  <c r="BH73" i="4"/>
  <c r="CC72" i="4"/>
  <c r="CB72" i="4"/>
  <c r="BX72" i="4"/>
  <c r="BW72" i="4"/>
  <c r="BS72" i="4"/>
  <c r="BR72" i="4"/>
  <c r="BN72" i="4"/>
  <c r="BM72" i="4"/>
  <c r="BI72" i="4"/>
  <c r="BH72" i="4"/>
  <c r="CC71" i="4"/>
  <c r="CB71" i="4"/>
  <c r="BX71" i="4"/>
  <c r="BW71" i="4"/>
  <c r="BS71" i="4"/>
  <c r="BR71" i="4"/>
  <c r="BN71" i="4"/>
  <c r="BM71" i="4"/>
  <c r="BI71" i="4"/>
  <c r="BH71" i="4"/>
  <c r="CC58" i="4"/>
  <c r="CB58" i="4"/>
  <c r="BX58" i="4"/>
  <c r="BW58" i="4"/>
  <c r="BS58" i="4"/>
  <c r="BR58" i="4"/>
  <c r="BN58" i="4"/>
  <c r="BM58" i="4"/>
  <c r="BI58" i="4"/>
  <c r="BH58" i="4"/>
  <c r="CC57" i="4"/>
  <c r="CB57" i="4"/>
  <c r="BX57" i="4"/>
  <c r="BW57" i="4"/>
  <c r="BS57" i="4"/>
  <c r="BR57" i="4"/>
  <c r="BN57" i="4"/>
  <c r="BM57" i="4"/>
  <c r="BI57" i="4"/>
  <c r="BH57" i="4"/>
  <c r="CC56" i="4"/>
  <c r="CB56" i="4"/>
  <c r="BX56" i="4"/>
  <c r="BW56" i="4"/>
  <c r="BS56" i="4"/>
  <c r="BR56" i="4"/>
  <c r="BN56" i="4"/>
  <c r="BM56" i="4"/>
  <c r="BI56" i="4"/>
  <c r="BH56" i="4"/>
  <c r="CC55" i="4"/>
  <c r="CB55" i="4"/>
  <c r="BX55" i="4"/>
  <c r="BW55" i="4"/>
  <c r="BS55" i="4"/>
  <c r="BR55" i="4"/>
  <c r="BN55" i="4"/>
  <c r="BM55" i="4"/>
  <c r="BI55" i="4"/>
  <c r="BH55" i="4"/>
  <c r="CC54" i="4"/>
  <c r="CB54" i="4"/>
  <c r="BX54" i="4"/>
  <c r="BW54" i="4"/>
  <c r="BS54" i="4"/>
  <c r="BR54" i="4"/>
  <c r="BN54" i="4"/>
  <c r="BM54" i="4"/>
  <c r="BI54" i="4"/>
  <c r="BH54" i="4"/>
  <c r="CC53" i="4"/>
  <c r="CB53" i="4"/>
  <c r="BX53" i="4"/>
  <c r="BW53" i="4"/>
  <c r="BS53" i="4"/>
  <c r="BR53" i="4"/>
  <c r="BN53" i="4"/>
  <c r="BM53" i="4"/>
  <c r="BI53" i="4"/>
  <c r="BH53" i="4"/>
  <c r="CC52" i="4"/>
  <c r="CB52" i="4"/>
  <c r="BX52" i="4"/>
  <c r="BW52" i="4"/>
  <c r="BS52" i="4"/>
  <c r="BR52" i="4"/>
  <c r="BN52" i="4"/>
  <c r="BM52" i="4"/>
  <c r="BI52" i="4"/>
  <c r="BH52" i="4"/>
  <c r="CC51" i="4"/>
  <c r="CB51" i="4"/>
  <c r="BX51" i="4"/>
  <c r="BW51" i="4"/>
  <c r="BS51" i="4"/>
  <c r="BR51" i="4"/>
  <c r="BN51" i="4"/>
  <c r="BM51" i="4"/>
  <c r="BI51" i="4"/>
  <c r="BH51" i="4"/>
  <c r="CC49" i="4"/>
  <c r="CB49" i="4"/>
  <c r="BX49" i="4"/>
  <c r="BW49" i="4"/>
  <c r="BS49" i="4"/>
  <c r="BR49" i="4"/>
  <c r="BN49" i="4"/>
  <c r="BM49" i="4"/>
  <c r="BI49" i="4"/>
  <c r="BH49" i="4"/>
  <c r="CC48" i="4"/>
  <c r="CB48" i="4"/>
  <c r="BX48" i="4"/>
  <c r="BW48" i="4"/>
  <c r="BS48" i="4"/>
  <c r="BR48" i="4"/>
  <c r="BN48" i="4"/>
  <c r="BM48" i="4"/>
  <c r="BI48" i="4"/>
  <c r="BH48" i="4"/>
  <c r="CC47" i="4"/>
  <c r="CB47" i="4"/>
  <c r="BX47" i="4"/>
  <c r="BW47" i="4"/>
  <c r="BS47" i="4"/>
  <c r="BR47" i="4"/>
  <c r="BN47" i="4"/>
  <c r="BM47" i="4"/>
  <c r="BI47" i="4"/>
  <c r="BH47" i="4"/>
  <c r="CC46" i="4"/>
  <c r="CB46" i="4"/>
  <c r="BX46" i="4"/>
  <c r="BW46" i="4"/>
  <c r="BS46" i="4"/>
  <c r="BR46" i="4"/>
  <c r="BN46" i="4"/>
  <c r="BM46" i="4"/>
  <c r="BI46" i="4"/>
  <c r="BH46" i="4"/>
  <c r="CC45" i="4"/>
  <c r="CB45" i="4"/>
  <c r="BX45" i="4"/>
  <c r="BW45" i="4"/>
  <c r="BS45" i="4"/>
  <c r="BR45" i="4"/>
  <c r="BN45" i="4"/>
  <c r="BM45" i="4"/>
  <c r="BI45" i="4"/>
  <c r="BH45" i="4"/>
  <c r="CC44" i="4"/>
  <c r="CB44" i="4"/>
  <c r="BX44" i="4"/>
  <c r="BW44" i="4"/>
  <c r="BS44" i="4"/>
  <c r="BR44" i="4"/>
  <c r="BN44" i="4"/>
  <c r="BM44" i="4"/>
  <c r="BI44" i="4"/>
  <c r="BH44" i="4"/>
  <c r="CC43" i="4"/>
  <c r="CB43" i="4"/>
  <c r="BX43" i="4"/>
  <c r="BW43" i="4"/>
  <c r="BS43" i="4"/>
  <c r="BR43" i="4"/>
  <c r="BN43" i="4"/>
  <c r="BM43" i="4"/>
  <c r="BI43" i="4"/>
  <c r="BH43" i="4"/>
  <c r="CC38" i="4"/>
  <c r="CB38" i="4"/>
  <c r="BX38" i="4"/>
  <c r="BW38" i="4"/>
  <c r="BS38" i="4"/>
  <c r="BR38" i="4"/>
  <c r="BN38" i="4"/>
  <c r="BM38" i="4"/>
  <c r="BI38" i="4"/>
  <c r="BH38" i="4"/>
  <c r="CC37" i="4"/>
  <c r="CB37" i="4"/>
  <c r="BX37" i="4"/>
  <c r="BW37" i="4"/>
  <c r="BS37" i="4"/>
  <c r="BR37" i="4"/>
  <c r="BN37" i="4"/>
  <c r="BM37" i="4"/>
  <c r="BI37" i="4"/>
  <c r="BH37" i="4"/>
  <c r="CC34" i="4"/>
  <c r="CB34" i="4"/>
  <c r="BX34" i="4"/>
  <c r="BW34" i="4"/>
  <c r="BS34" i="4"/>
  <c r="BR34" i="4"/>
  <c r="BN34" i="4"/>
  <c r="BM34" i="4"/>
  <c r="BI34" i="4"/>
  <c r="BH34" i="4"/>
  <c r="CC32" i="4"/>
  <c r="CB32" i="4"/>
  <c r="BX32" i="4"/>
  <c r="BW32" i="4"/>
  <c r="BS32" i="4"/>
  <c r="BR32" i="4"/>
  <c r="BN32" i="4"/>
  <c r="BM32" i="4"/>
  <c r="BI32" i="4"/>
  <c r="BH32" i="4"/>
  <c r="CC31" i="4"/>
  <c r="CB31" i="4"/>
  <c r="BX31" i="4"/>
  <c r="BW31" i="4"/>
  <c r="BS31" i="4"/>
  <c r="BR31" i="4"/>
  <c r="BN31" i="4"/>
  <c r="BM31" i="4"/>
  <c r="BI31" i="4"/>
  <c r="BH31" i="4"/>
  <c r="CC30" i="4"/>
  <c r="CB30" i="4"/>
  <c r="BX30" i="4"/>
  <c r="BW30" i="4"/>
  <c r="BS30" i="4"/>
  <c r="BR30" i="4"/>
  <c r="BN30" i="4"/>
  <c r="BM30" i="4"/>
  <c r="BI30" i="4"/>
  <c r="BH30" i="4"/>
  <c r="CC29" i="4"/>
  <c r="CB29" i="4"/>
  <c r="BX29" i="4"/>
  <c r="BW29" i="4"/>
  <c r="BS29" i="4"/>
  <c r="BR29" i="4"/>
  <c r="BN29" i="4"/>
  <c r="BM29" i="4"/>
  <c r="BI29" i="4"/>
  <c r="BH29" i="4"/>
  <c r="CC28" i="4"/>
  <c r="CB28" i="4"/>
  <c r="BX28" i="4"/>
  <c r="BW28" i="4"/>
  <c r="BS28" i="4"/>
  <c r="BR28" i="4"/>
  <c r="BN28" i="4"/>
  <c r="BM28" i="4"/>
  <c r="BI28" i="4"/>
  <c r="BH28" i="4"/>
  <c r="CC27" i="4"/>
  <c r="CB27" i="4"/>
  <c r="BX27" i="4"/>
  <c r="BW27" i="4"/>
  <c r="BS27" i="4"/>
  <c r="BR27" i="4"/>
  <c r="BN27" i="4"/>
  <c r="BM27" i="4"/>
  <c r="BI27" i="4"/>
  <c r="BH27" i="4"/>
  <c r="CC26" i="4"/>
  <c r="CB26" i="4"/>
  <c r="BX26" i="4"/>
  <c r="BW26" i="4"/>
  <c r="BS26" i="4"/>
  <c r="BR26" i="4"/>
  <c r="BN26" i="4"/>
  <c r="BM26" i="4"/>
  <c r="BI26" i="4"/>
  <c r="BH26" i="4"/>
  <c r="CC25" i="4"/>
  <c r="CB25" i="4"/>
  <c r="BX25" i="4"/>
  <c r="BW25" i="4"/>
  <c r="BS25" i="4"/>
  <c r="BR25" i="4"/>
  <c r="BN25" i="4"/>
  <c r="BM25" i="4"/>
  <c r="BI25" i="4"/>
  <c r="BH25" i="4"/>
  <c r="CC23" i="4"/>
  <c r="CB23" i="4"/>
  <c r="BX23" i="4"/>
  <c r="BW23" i="4"/>
  <c r="BS23" i="4"/>
  <c r="BR23" i="4"/>
  <c r="BN23" i="4"/>
  <c r="BM23" i="4"/>
  <c r="BI23" i="4"/>
  <c r="BH23" i="4"/>
  <c r="CC22" i="4"/>
  <c r="CB22" i="4"/>
  <c r="BX22" i="4"/>
  <c r="BW22" i="4"/>
  <c r="BS22" i="4"/>
  <c r="BR22" i="4"/>
  <c r="BN22" i="4"/>
  <c r="BM22" i="4"/>
  <c r="BI22" i="4"/>
  <c r="BH22" i="4"/>
  <c r="CC21" i="4"/>
  <c r="CB21" i="4"/>
  <c r="BX21" i="4"/>
  <c r="BW21" i="4"/>
  <c r="BS21" i="4"/>
  <c r="BR21" i="4"/>
  <c r="BN21" i="4"/>
  <c r="BM21" i="4"/>
  <c r="BI21" i="4"/>
  <c r="BH21" i="4"/>
  <c r="CC20" i="4"/>
  <c r="CB20" i="4"/>
  <c r="BX20" i="4"/>
  <c r="BW20" i="4"/>
  <c r="BS20" i="4"/>
  <c r="BR20" i="4"/>
  <c r="BN20" i="4"/>
  <c r="BM20" i="4"/>
  <c r="BI20" i="4"/>
  <c r="BH20" i="4"/>
  <c r="CC19" i="4"/>
  <c r="CB19" i="4"/>
  <c r="BX19" i="4"/>
  <c r="BW19" i="4"/>
  <c r="BS19" i="4"/>
  <c r="BR19" i="4"/>
  <c r="BN19" i="4"/>
  <c r="BM19" i="4"/>
  <c r="BI19" i="4"/>
  <c r="BH19" i="4"/>
  <c r="CC18" i="4"/>
  <c r="CB18" i="4"/>
  <c r="BX18" i="4"/>
  <c r="BW18" i="4"/>
  <c r="BS18" i="4"/>
  <c r="BR18" i="4"/>
  <c r="BN18" i="4"/>
  <c r="BM18" i="4"/>
  <c r="BI18" i="4"/>
  <c r="BH18" i="4"/>
  <c r="CC17" i="4"/>
  <c r="CB17" i="4"/>
  <c r="BX17" i="4"/>
  <c r="BW17" i="4"/>
  <c r="BS17" i="4"/>
  <c r="BR17" i="4"/>
  <c r="BN17" i="4"/>
  <c r="BM17" i="4"/>
  <c r="BI17" i="4"/>
  <c r="BH17" i="4"/>
  <c r="CC15" i="4"/>
  <c r="CB15" i="4"/>
  <c r="BX15" i="4"/>
  <c r="BW15" i="4"/>
  <c r="BS15" i="4"/>
  <c r="BR15" i="4"/>
  <c r="BN15" i="4"/>
  <c r="BM15" i="4"/>
  <c r="BI15" i="4"/>
  <c r="BH15" i="4"/>
  <c r="CC14" i="4"/>
  <c r="CB14" i="4"/>
  <c r="BX14" i="4"/>
  <c r="BW14" i="4"/>
  <c r="BS14" i="4"/>
  <c r="BR14" i="4"/>
  <c r="BN14" i="4"/>
  <c r="BM14" i="4"/>
  <c r="BI14" i="4"/>
  <c r="BH14" i="4"/>
  <c r="CC13" i="4"/>
  <c r="CB13" i="4"/>
  <c r="BX13" i="4"/>
  <c r="BW13" i="4"/>
  <c r="BS13" i="4"/>
  <c r="BR13" i="4"/>
  <c r="BN13" i="4"/>
  <c r="BM13" i="4"/>
  <c r="BI13" i="4"/>
  <c r="BH13" i="4"/>
  <c r="CC12" i="4"/>
  <c r="CB12" i="4"/>
  <c r="BX12" i="4"/>
  <c r="BW12" i="4"/>
  <c r="BS12" i="4"/>
  <c r="BR12" i="4"/>
  <c r="BN12" i="4"/>
  <c r="BM12" i="4"/>
  <c r="BI12" i="4"/>
  <c r="BH12" i="4"/>
  <c r="CC11" i="4"/>
  <c r="CB11" i="4"/>
  <c r="BX11" i="4"/>
  <c r="BW11" i="4"/>
  <c r="BS11" i="4"/>
  <c r="BR11" i="4"/>
  <c r="BN11" i="4"/>
  <c r="BM11" i="4"/>
  <c r="BI11" i="4"/>
  <c r="BH11" i="4"/>
  <c r="CC9" i="4"/>
  <c r="CB9" i="4"/>
  <c r="BX9" i="4"/>
  <c r="BW9" i="4"/>
  <c r="BS9" i="4"/>
  <c r="BR9" i="4"/>
  <c r="BN9" i="4"/>
  <c r="BM9" i="4"/>
  <c r="BI9" i="4"/>
  <c r="BH9" i="4"/>
  <c r="CC7" i="4"/>
  <c r="CB7" i="4"/>
  <c r="BX7" i="4"/>
  <c r="BW7" i="4"/>
  <c r="BS7" i="4"/>
  <c r="BR7" i="4"/>
  <c r="BN7" i="4"/>
  <c r="BM7" i="4"/>
  <c r="BI7" i="4"/>
  <c r="BH7" i="4"/>
  <c r="BD90" i="4"/>
  <c r="BC90" i="4"/>
  <c r="AY90" i="4"/>
  <c r="AX90" i="4"/>
  <c r="AT90" i="4"/>
  <c r="AS90" i="4"/>
  <c r="AO90" i="4"/>
  <c r="AN90" i="4"/>
  <c r="AJ90" i="4"/>
  <c r="AI90" i="4"/>
  <c r="BD89" i="4"/>
  <c r="BC89" i="4"/>
  <c r="AY89" i="4"/>
  <c r="AX89" i="4"/>
  <c r="AT89" i="4"/>
  <c r="AS89" i="4"/>
  <c r="AO89" i="4"/>
  <c r="AN89" i="4"/>
  <c r="AJ89" i="4"/>
  <c r="AI89" i="4"/>
  <c r="BD88" i="4"/>
  <c r="BC88" i="4"/>
  <c r="AY88" i="4"/>
  <c r="AX88" i="4"/>
  <c r="AT88" i="4"/>
  <c r="AS88" i="4"/>
  <c r="AO88" i="4"/>
  <c r="AN88" i="4"/>
  <c r="AJ88" i="4"/>
  <c r="AI88" i="4"/>
  <c r="BD87" i="4"/>
  <c r="BC87" i="4"/>
  <c r="AY87" i="4"/>
  <c r="AX87" i="4"/>
  <c r="AT87" i="4"/>
  <c r="AS87" i="4"/>
  <c r="AO87" i="4"/>
  <c r="AN87" i="4"/>
  <c r="AJ87" i="4"/>
  <c r="AI87" i="4"/>
  <c r="BD86" i="4"/>
  <c r="BC86" i="4"/>
  <c r="AY86" i="4"/>
  <c r="AX86" i="4"/>
  <c r="AT86" i="4"/>
  <c r="AS86" i="4"/>
  <c r="AO86" i="4"/>
  <c r="AN86" i="4"/>
  <c r="AJ86" i="4"/>
  <c r="AI86" i="4"/>
  <c r="BD85" i="4"/>
  <c r="BC85" i="4"/>
  <c r="AY85" i="4"/>
  <c r="AX85" i="4"/>
  <c r="AT85" i="4"/>
  <c r="AS85" i="4"/>
  <c r="AO85" i="4"/>
  <c r="AN85" i="4"/>
  <c r="AJ85" i="4"/>
  <c r="AI85" i="4"/>
  <c r="BD82" i="4"/>
  <c r="BC82" i="4"/>
  <c r="AY82" i="4"/>
  <c r="AX82" i="4"/>
  <c r="AT82" i="4"/>
  <c r="AS82" i="4"/>
  <c r="AO82" i="4"/>
  <c r="AN82" i="4"/>
  <c r="AJ82" i="4"/>
  <c r="AI82" i="4"/>
  <c r="BD81" i="4"/>
  <c r="BC81" i="4"/>
  <c r="AY81" i="4"/>
  <c r="AX81" i="4"/>
  <c r="AT81" i="4"/>
  <c r="AS81" i="4"/>
  <c r="AO81" i="4"/>
  <c r="AN81" i="4"/>
  <c r="AJ81" i="4"/>
  <c r="AI81" i="4"/>
  <c r="BD80" i="4"/>
  <c r="BC80" i="4"/>
  <c r="AY80" i="4"/>
  <c r="AX80" i="4"/>
  <c r="AT80" i="4"/>
  <c r="AS80" i="4"/>
  <c r="AO80" i="4"/>
  <c r="AN80" i="4"/>
  <c r="AJ80" i="4"/>
  <c r="AI80" i="4"/>
  <c r="BD79" i="4"/>
  <c r="BC79" i="4"/>
  <c r="AY79" i="4"/>
  <c r="AX79" i="4"/>
  <c r="AT79" i="4"/>
  <c r="AS79" i="4"/>
  <c r="AO79" i="4"/>
  <c r="AN79" i="4"/>
  <c r="AJ79" i="4"/>
  <c r="AI79" i="4"/>
  <c r="BD77" i="4"/>
  <c r="BC77" i="4"/>
  <c r="AY77" i="4"/>
  <c r="AX77" i="4"/>
  <c r="AT77" i="4"/>
  <c r="AS77" i="4"/>
  <c r="AO77" i="4"/>
  <c r="AN77" i="4"/>
  <c r="AJ77" i="4"/>
  <c r="AI77" i="4"/>
  <c r="BD76" i="4"/>
  <c r="BC76" i="4"/>
  <c r="AY76" i="4"/>
  <c r="AX76" i="4"/>
  <c r="AT76" i="4"/>
  <c r="AS76" i="4"/>
  <c r="AO76" i="4"/>
  <c r="AN76" i="4"/>
  <c r="AJ76" i="4"/>
  <c r="AI76" i="4"/>
  <c r="BD75" i="4"/>
  <c r="BC75" i="4"/>
  <c r="AY75" i="4"/>
  <c r="AX75" i="4"/>
  <c r="AT75" i="4"/>
  <c r="AS75" i="4"/>
  <c r="AO75" i="4"/>
  <c r="AN75" i="4"/>
  <c r="AJ75" i="4"/>
  <c r="AI75" i="4"/>
  <c r="BD74" i="4"/>
  <c r="BC74" i="4"/>
  <c r="AY74" i="4"/>
  <c r="AX74" i="4"/>
  <c r="AT74" i="4"/>
  <c r="AS74" i="4"/>
  <c r="AO74" i="4"/>
  <c r="AN74" i="4"/>
  <c r="AJ74" i="4"/>
  <c r="AI74" i="4"/>
  <c r="BD73" i="4"/>
  <c r="BC73" i="4"/>
  <c r="AY73" i="4"/>
  <c r="AX73" i="4"/>
  <c r="AT73" i="4"/>
  <c r="AS73" i="4"/>
  <c r="AO73" i="4"/>
  <c r="AN73" i="4"/>
  <c r="AJ73" i="4"/>
  <c r="AI73" i="4"/>
  <c r="BD72" i="4"/>
  <c r="BC72" i="4"/>
  <c r="AY72" i="4"/>
  <c r="AX72" i="4"/>
  <c r="AT72" i="4"/>
  <c r="AS72" i="4"/>
  <c r="AO72" i="4"/>
  <c r="AN72" i="4"/>
  <c r="AJ72" i="4"/>
  <c r="AI72" i="4"/>
  <c r="BD71" i="4"/>
  <c r="BC71" i="4"/>
  <c r="AY71" i="4"/>
  <c r="AX71" i="4"/>
  <c r="AT71" i="4"/>
  <c r="AS71" i="4"/>
  <c r="AO71" i="4"/>
  <c r="AN71" i="4"/>
  <c r="AJ71" i="4"/>
  <c r="AI71" i="4"/>
  <c r="BD58" i="4"/>
  <c r="BC58" i="4"/>
  <c r="AY58" i="4"/>
  <c r="AX58" i="4"/>
  <c r="AT58" i="4"/>
  <c r="AS58" i="4"/>
  <c r="AO58" i="4"/>
  <c r="AN58" i="4"/>
  <c r="AJ58" i="4"/>
  <c r="AI58" i="4"/>
  <c r="BD57" i="4"/>
  <c r="BC57" i="4"/>
  <c r="AY57" i="4"/>
  <c r="AX57" i="4"/>
  <c r="AT57" i="4"/>
  <c r="AS57" i="4"/>
  <c r="AO57" i="4"/>
  <c r="AN57" i="4"/>
  <c r="AJ57" i="4"/>
  <c r="AI57" i="4"/>
  <c r="BD56" i="4"/>
  <c r="BC56" i="4"/>
  <c r="AY56" i="4"/>
  <c r="AX56" i="4"/>
  <c r="AT56" i="4"/>
  <c r="AS56" i="4"/>
  <c r="AO56" i="4"/>
  <c r="AN56" i="4"/>
  <c r="AJ56" i="4"/>
  <c r="AI56" i="4"/>
  <c r="BD55" i="4"/>
  <c r="BC55" i="4"/>
  <c r="AY55" i="4"/>
  <c r="AX55" i="4"/>
  <c r="AT55" i="4"/>
  <c r="AS55" i="4"/>
  <c r="AO55" i="4"/>
  <c r="AN55" i="4"/>
  <c r="AJ55" i="4"/>
  <c r="AI55" i="4"/>
  <c r="BD54" i="4"/>
  <c r="BC54" i="4"/>
  <c r="AY54" i="4"/>
  <c r="AX54" i="4"/>
  <c r="AT54" i="4"/>
  <c r="AS54" i="4"/>
  <c r="AO54" i="4"/>
  <c r="AN54" i="4"/>
  <c r="AJ54" i="4"/>
  <c r="AI54" i="4"/>
  <c r="BD53" i="4"/>
  <c r="BC53" i="4"/>
  <c r="AY53" i="4"/>
  <c r="AX53" i="4"/>
  <c r="AT53" i="4"/>
  <c r="AS53" i="4"/>
  <c r="AO53" i="4"/>
  <c r="AN53" i="4"/>
  <c r="AJ53" i="4"/>
  <c r="AI53" i="4"/>
  <c r="BD52" i="4"/>
  <c r="BC52" i="4"/>
  <c r="AY52" i="4"/>
  <c r="AX52" i="4"/>
  <c r="AT52" i="4"/>
  <c r="AS52" i="4"/>
  <c r="AO52" i="4"/>
  <c r="AN52" i="4"/>
  <c r="AJ52" i="4"/>
  <c r="AI52" i="4"/>
  <c r="BD51" i="4"/>
  <c r="BC51" i="4"/>
  <c r="AY51" i="4"/>
  <c r="AX51" i="4"/>
  <c r="AT51" i="4"/>
  <c r="AS51" i="4"/>
  <c r="AO51" i="4"/>
  <c r="AN51" i="4"/>
  <c r="AJ51" i="4"/>
  <c r="AI51" i="4"/>
  <c r="BD49" i="4"/>
  <c r="BC49" i="4"/>
  <c r="AY49" i="4"/>
  <c r="AX49" i="4"/>
  <c r="AT49" i="4"/>
  <c r="AS49" i="4"/>
  <c r="AO49" i="4"/>
  <c r="AN49" i="4"/>
  <c r="AJ49" i="4"/>
  <c r="AI49" i="4"/>
  <c r="BD48" i="4"/>
  <c r="BC48" i="4"/>
  <c r="AY48" i="4"/>
  <c r="AX48" i="4"/>
  <c r="AT48" i="4"/>
  <c r="AS48" i="4"/>
  <c r="AO48" i="4"/>
  <c r="AN48" i="4"/>
  <c r="AJ48" i="4"/>
  <c r="AI48" i="4"/>
  <c r="BD47" i="4"/>
  <c r="BC47" i="4"/>
  <c r="AY47" i="4"/>
  <c r="AX47" i="4"/>
  <c r="AT47" i="4"/>
  <c r="AS47" i="4"/>
  <c r="AO47" i="4"/>
  <c r="AN47" i="4"/>
  <c r="AJ47" i="4"/>
  <c r="AI47" i="4"/>
  <c r="BD46" i="4"/>
  <c r="BC46" i="4"/>
  <c r="AY46" i="4"/>
  <c r="AX46" i="4"/>
  <c r="AT46" i="4"/>
  <c r="AS46" i="4"/>
  <c r="AO46" i="4"/>
  <c r="AN46" i="4"/>
  <c r="AJ46" i="4"/>
  <c r="AI46" i="4"/>
  <c r="BD45" i="4"/>
  <c r="BC45" i="4"/>
  <c r="AY45" i="4"/>
  <c r="AX45" i="4"/>
  <c r="AT45" i="4"/>
  <c r="AS45" i="4"/>
  <c r="AO45" i="4"/>
  <c r="AN45" i="4"/>
  <c r="AJ45" i="4"/>
  <c r="AI45" i="4"/>
  <c r="BD44" i="4"/>
  <c r="BC44" i="4"/>
  <c r="AY44" i="4"/>
  <c r="AX44" i="4"/>
  <c r="AT44" i="4"/>
  <c r="AS44" i="4"/>
  <c r="AO44" i="4"/>
  <c r="AN44" i="4"/>
  <c r="AJ44" i="4"/>
  <c r="AI44" i="4"/>
  <c r="BD43" i="4"/>
  <c r="BC43" i="4"/>
  <c r="AY43" i="4"/>
  <c r="AX43" i="4"/>
  <c r="AT43" i="4"/>
  <c r="AS43" i="4"/>
  <c r="AO43" i="4"/>
  <c r="AN43" i="4"/>
  <c r="AJ43" i="4"/>
  <c r="AI43" i="4"/>
  <c r="BD38" i="4"/>
  <c r="BC38" i="4"/>
  <c r="AY38" i="4"/>
  <c r="AX38" i="4"/>
  <c r="AT38" i="4"/>
  <c r="AS38" i="4"/>
  <c r="AO38" i="4"/>
  <c r="AN38" i="4"/>
  <c r="AJ38" i="4"/>
  <c r="AI38" i="4"/>
  <c r="BD37" i="4"/>
  <c r="BC37" i="4"/>
  <c r="AY37" i="4"/>
  <c r="AX37" i="4"/>
  <c r="AT37" i="4"/>
  <c r="AS37" i="4"/>
  <c r="AO37" i="4"/>
  <c r="AN37" i="4"/>
  <c r="AJ37" i="4"/>
  <c r="AI37" i="4"/>
  <c r="BD34" i="4"/>
  <c r="BC34" i="4"/>
  <c r="AY34" i="4"/>
  <c r="AX34" i="4"/>
  <c r="AT34" i="4"/>
  <c r="AS34" i="4"/>
  <c r="AO34" i="4"/>
  <c r="AN34" i="4"/>
  <c r="AJ34" i="4"/>
  <c r="AI34" i="4"/>
  <c r="BD32" i="4"/>
  <c r="BC32" i="4"/>
  <c r="AY32" i="4"/>
  <c r="AX32" i="4"/>
  <c r="AT32" i="4"/>
  <c r="AS32" i="4"/>
  <c r="AO32" i="4"/>
  <c r="AN32" i="4"/>
  <c r="AJ32" i="4"/>
  <c r="AI32" i="4"/>
  <c r="BD31" i="4"/>
  <c r="BC31" i="4"/>
  <c r="AY31" i="4"/>
  <c r="AX31" i="4"/>
  <c r="AT31" i="4"/>
  <c r="AS31" i="4"/>
  <c r="AO31" i="4"/>
  <c r="AN31" i="4"/>
  <c r="AJ31" i="4"/>
  <c r="AI31" i="4"/>
  <c r="BD30" i="4"/>
  <c r="BC30" i="4"/>
  <c r="AY30" i="4"/>
  <c r="AX30" i="4"/>
  <c r="AT30" i="4"/>
  <c r="AS30" i="4"/>
  <c r="AO30" i="4"/>
  <c r="AN30" i="4"/>
  <c r="AJ30" i="4"/>
  <c r="AI30" i="4"/>
  <c r="BD29" i="4"/>
  <c r="BC29" i="4"/>
  <c r="AY29" i="4"/>
  <c r="AX29" i="4"/>
  <c r="AT29" i="4"/>
  <c r="AS29" i="4"/>
  <c r="AO29" i="4"/>
  <c r="AN29" i="4"/>
  <c r="AJ29" i="4"/>
  <c r="AI29" i="4"/>
  <c r="BD28" i="4"/>
  <c r="BC28" i="4"/>
  <c r="AY28" i="4"/>
  <c r="AX28" i="4"/>
  <c r="AT28" i="4"/>
  <c r="AS28" i="4"/>
  <c r="AO28" i="4"/>
  <c r="AN28" i="4"/>
  <c r="AJ28" i="4"/>
  <c r="AI28" i="4"/>
  <c r="BD27" i="4"/>
  <c r="BC27" i="4"/>
  <c r="AY27" i="4"/>
  <c r="AX27" i="4"/>
  <c r="AT27" i="4"/>
  <c r="AS27" i="4"/>
  <c r="AO27" i="4"/>
  <c r="AN27" i="4"/>
  <c r="AJ27" i="4"/>
  <c r="AI27" i="4"/>
  <c r="BD26" i="4"/>
  <c r="BC26" i="4"/>
  <c r="AY26" i="4"/>
  <c r="AX26" i="4"/>
  <c r="AT26" i="4"/>
  <c r="AS26" i="4"/>
  <c r="AO26" i="4"/>
  <c r="AN26" i="4"/>
  <c r="AJ26" i="4"/>
  <c r="AI26" i="4"/>
  <c r="BD25" i="4"/>
  <c r="BC25" i="4"/>
  <c r="AY25" i="4"/>
  <c r="AX25" i="4"/>
  <c r="AT25" i="4"/>
  <c r="AS25" i="4"/>
  <c r="AO25" i="4"/>
  <c r="AN25" i="4"/>
  <c r="AJ25" i="4"/>
  <c r="AI25" i="4"/>
  <c r="BD23" i="4"/>
  <c r="BC23" i="4"/>
  <c r="AY23" i="4"/>
  <c r="AX23" i="4"/>
  <c r="AT23" i="4"/>
  <c r="AS23" i="4"/>
  <c r="AO23" i="4"/>
  <c r="AN23" i="4"/>
  <c r="AJ23" i="4"/>
  <c r="AI23" i="4"/>
  <c r="BD22" i="4"/>
  <c r="BC22" i="4"/>
  <c r="AY22" i="4"/>
  <c r="AX22" i="4"/>
  <c r="AT22" i="4"/>
  <c r="AS22" i="4"/>
  <c r="AO22" i="4"/>
  <c r="AN22" i="4"/>
  <c r="AJ22" i="4"/>
  <c r="AI22" i="4"/>
  <c r="BD21" i="4"/>
  <c r="BC21" i="4"/>
  <c r="AY21" i="4"/>
  <c r="AX21" i="4"/>
  <c r="AT21" i="4"/>
  <c r="AS21" i="4"/>
  <c r="AO21" i="4"/>
  <c r="AN21" i="4"/>
  <c r="AJ21" i="4"/>
  <c r="AI21" i="4"/>
  <c r="BD20" i="4"/>
  <c r="BC20" i="4"/>
  <c r="AY20" i="4"/>
  <c r="AX20" i="4"/>
  <c r="AT20" i="4"/>
  <c r="AS20" i="4"/>
  <c r="AO20" i="4"/>
  <c r="AN20" i="4"/>
  <c r="AJ20" i="4"/>
  <c r="AI20" i="4"/>
  <c r="BD19" i="4"/>
  <c r="BC19" i="4"/>
  <c r="AY19" i="4"/>
  <c r="AX19" i="4"/>
  <c r="AT19" i="4"/>
  <c r="AS19" i="4"/>
  <c r="AO19" i="4"/>
  <c r="AN19" i="4"/>
  <c r="AJ19" i="4"/>
  <c r="AI19" i="4"/>
  <c r="BD18" i="4"/>
  <c r="BC18" i="4"/>
  <c r="AY18" i="4"/>
  <c r="AX18" i="4"/>
  <c r="AT18" i="4"/>
  <c r="AS18" i="4"/>
  <c r="AO18" i="4"/>
  <c r="AN18" i="4"/>
  <c r="AJ18" i="4"/>
  <c r="AI18" i="4"/>
  <c r="BD17" i="4"/>
  <c r="BC17" i="4"/>
  <c r="AY17" i="4"/>
  <c r="AX17" i="4"/>
  <c r="AT17" i="4"/>
  <c r="AS17" i="4"/>
  <c r="AO17" i="4"/>
  <c r="AN17" i="4"/>
  <c r="AJ17" i="4"/>
  <c r="AI17" i="4"/>
  <c r="BD15" i="4"/>
  <c r="BC15" i="4"/>
  <c r="AY15" i="4"/>
  <c r="AX15" i="4"/>
  <c r="AT15" i="4"/>
  <c r="AS15" i="4"/>
  <c r="AO15" i="4"/>
  <c r="AN15" i="4"/>
  <c r="AJ15" i="4"/>
  <c r="AI15" i="4"/>
  <c r="BD14" i="4"/>
  <c r="BC14" i="4"/>
  <c r="AY14" i="4"/>
  <c r="AX14" i="4"/>
  <c r="AT14" i="4"/>
  <c r="AS14" i="4"/>
  <c r="AO14" i="4"/>
  <c r="AN14" i="4"/>
  <c r="AJ14" i="4"/>
  <c r="AI14" i="4"/>
  <c r="BD13" i="4"/>
  <c r="BC13" i="4"/>
  <c r="AY13" i="4"/>
  <c r="AX13" i="4"/>
  <c r="AT13" i="4"/>
  <c r="AS13" i="4"/>
  <c r="AO13" i="4"/>
  <c r="AN13" i="4"/>
  <c r="AJ13" i="4"/>
  <c r="AI13" i="4"/>
  <c r="BD12" i="4"/>
  <c r="BC12" i="4"/>
  <c r="AY12" i="4"/>
  <c r="AX12" i="4"/>
  <c r="AT12" i="4"/>
  <c r="AS12" i="4"/>
  <c r="AO12" i="4"/>
  <c r="AN12" i="4"/>
  <c r="AJ12" i="4"/>
  <c r="AI12" i="4"/>
  <c r="BD11" i="4"/>
  <c r="BC11" i="4"/>
  <c r="AY11" i="4"/>
  <c r="AX11" i="4"/>
  <c r="AT11" i="4"/>
  <c r="AS11" i="4"/>
  <c r="AO11" i="4"/>
  <c r="AN11" i="4"/>
  <c r="AJ11" i="4"/>
  <c r="AI11" i="4"/>
  <c r="BD9" i="4"/>
  <c r="BC9" i="4"/>
  <c r="AY9" i="4"/>
  <c r="AX9" i="4"/>
  <c r="AT9" i="4"/>
  <c r="AS9" i="4"/>
  <c r="AO9" i="4"/>
  <c r="AN9" i="4"/>
  <c r="AJ9" i="4"/>
  <c r="AI9" i="4"/>
  <c r="BD7" i="4"/>
  <c r="BC7" i="4"/>
  <c r="AY7" i="4"/>
  <c r="AX7" i="4"/>
  <c r="AT7" i="4"/>
  <c r="AS7" i="4"/>
  <c r="AO7" i="4"/>
  <c r="AN7" i="4"/>
  <c r="AJ7" i="4"/>
  <c r="AI7" i="4"/>
  <c r="B10" i="1"/>
  <c r="G4" i="16"/>
  <c r="BY4" i="16"/>
  <c r="BT4" i="16"/>
  <c r="BO4" i="16"/>
  <c r="BJ4" i="16"/>
  <c r="BE4" i="16"/>
  <c r="AZ4" i="16"/>
  <c r="AU4" i="16"/>
  <c r="AP4" i="16"/>
  <c r="AK4" i="16"/>
  <c r="AF4" i="16"/>
  <c r="AA4" i="16"/>
  <c r="V4" i="16"/>
  <c r="Q4" i="16"/>
  <c r="L4" i="16"/>
  <c r="CC83" i="16"/>
  <c r="CB83" i="16"/>
  <c r="BX83" i="16"/>
  <c r="BW83" i="16"/>
  <c r="BS83" i="16"/>
  <c r="BR83" i="16"/>
  <c r="BN83" i="16"/>
  <c r="BM83" i="16"/>
  <c r="BI83" i="16"/>
  <c r="BH83" i="16"/>
  <c r="BD83" i="16"/>
  <c r="BC83" i="16"/>
  <c r="AY83" i="16"/>
  <c r="AX83" i="16"/>
  <c r="AT83" i="16"/>
  <c r="AS83" i="16"/>
  <c r="AO83" i="16"/>
  <c r="AN83" i="16"/>
  <c r="AJ83" i="16"/>
  <c r="AI83" i="16"/>
  <c r="AE83" i="16"/>
  <c r="AD83" i="16"/>
  <c r="Z83" i="16"/>
  <c r="Y83" i="16"/>
  <c r="U83" i="16"/>
  <c r="T83" i="16"/>
  <c r="P83" i="16"/>
  <c r="O83" i="16"/>
  <c r="CC82" i="16"/>
  <c r="CB82" i="16"/>
  <c r="BX82" i="16"/>
  <c r="BW82" i="16"/>
  <c r="BS82" i="16"/>
  <c r="BR82" i="16"/>
  <c r="BN82" i="16"/>
  <c r="BM82" i="16"/>
  <c r="BI82" i="16"/>
  <c r="BH82" i="16"/>
  <c r="BD82" i="16"/>
  <c r="BC82" i="16"/>
  <c r="AY82" i="16"/>
  <c r="AX82" i="16"/>
  <c r="AT82" i="16"/>
  <c r="AS82" i="16"/>
  <c r="AO82" i="16"/>
  <c r="AN82" i="16"/>
  <c r="AJ82" i="16"/>
  <c r="AI82" i="16"/>
  <c r="AE82" i="16"/>
  <c r="AD82" i="16"/>
  <c r="Z82" i="16"/>
  <c r="Y82" i="16"/>
  <c r="U82" i="16"/>
  <c r="T82" i="16"/>
  <c r="P82" i="16"/>
  <c r="O82" i="16"/>
  <c r="CC81" i="16"/>
  <c r="CB81" i="16"/>
  <c r="BX81" i="16"/>
  <c r="BW81" i="16"/>
  <c r="BS81" i="16"/>
  <c r="BR81" i="16"/>
  <c r="BN81" i="16"/>
  <c r="BM81" i="16"/>
  <c r="BI81" i="16"/>
  <c r="BH81" i="16"/>
  <c r="BD81" i="16"/>
  <c r="BC81" i="16"/>
  <c r="AY81" i="16"/>
  <c r="AX81" i="16"/>
  <c r="AT81" i="16"/>
  <c r="AS81" i="16"/>
  <c r="AO81" i="16"/>
  <c r="AN81" i="16"/>
  <c r="AJ81" i="16"/>
  <c r="AI81" i="16"/>
  <c r="AE81" i="16"/>
  <c r="AD81" i="16"/>
  <c r="Z81" i="16"/>
  <c r="Y81" i="16"/>
  <c r="U81" i="16"/>
  <c r="T81" i="16"/>
  <c r="P81" i="16"/>
  <c r="O81" i="16"/>
  <c r="CC80" i="16"/>
  <c r="CB80" i="16"/>
  <c r="BX80" i="16"/>
  <c r="BW80" i="16"/>
  <c r="BS80" i="16"/>
  <c r="BR80" i="16"/>
  <c r="BN80" i="16"/>
  <c r="BM80" i="16"/>
  <c r="BI80" i="16"/>
  <c r="BH80" i="16"/>
  <c r="BD80" i="16"/>
  <c r="BC80" i="16"/>
  <c r="AY80" i="16"/>
  <c r="AX80" i="16"/>
  <c r="AT80" i="16"/>
  <c r="AS80" i="16"/>
  <c r="AO80" i="16"/>
  <c r="AN80" i="16"/>
  <c r="AJ80" i="16"/>
  <c r="AI80" i="16"/>
  <c r="AE80" i="16"/>
  <c r="AD80" i="16"/>
  <c r="Z80" i="16"/>
  <c r="Y80" i="16"/>
  <c r="U80" i="16"/>
  <c r="T80" i="16"/>
  <c r="P80" i="16"/>
  <c r="O80" i="16"/>
  <c r="CC79" i="16"/>
  <c r="CB79" i="16"/>
  <c r="BX79" i="16"/>
  <c r="BW79" i="16"/>
  <c r="BS79" i="16"/>
  <c r="BR79" i="16"/>
  <c r="BN79" i="16"/>
  <c r="BM79" i="16"/>
  <c r="BI79" i="16"/>
  <c r="BH79" i="16"/>
  <c r="BD79" i="16"/>
  <c r="BC79" i="16"/>
  <c r="AY79" i="16"/>
  <c r="AX79" i="16"/>
  <c r="AT79" i="16"/>
  <c r="AS79" i="16"/>
  <c r="AO79" i="16"/>
  <c r="AN79" i="16"/>
  <c r="AJ79" i="16"/>
  <c r="AI79" i="16"/>
  <c r="AE79" i="16"/>
  <c r="AD79" i="16"/>
  <c r="Z79" i="16"/>
  <c r="Y79" i="16"/>
  <c r="U79" i="16"/>
  <c r="T79" i="16"/>
  <c r="P79" i="16"/>
  <c r="O79" i="16"/>
  <c r="CC78" i="16"/>
  <c r="CB78" i="16"/>
  <c r="BX78" i="16"/>
  <c r="BW78" i="16"/>
  <c r="BS78" i="16"/>
  <c r="BR78" i="16"/>
  <c r="BN78" i="16"/>
  <c r="BM78" i="16"/>
  <c r="BI78" i="16"/>
  <c r="BH78" i="16"/>
  <c r="BD78" i="16"/>
  <c r="BC78" i="16"/>
  <c r="AY78" i="16"/>
  <c r="AX78" i="16"/>
  <c r="AT78" i="16"/>
  <c r="AS78" i="16"/>
  <c r="AO78" i="16"/>
  <c r="AN78" i="16"/>
  <c r="AJ78" i="16"/>
  <c r="AI78" i="16"/>
  <c r="AE78" i="16"/>
  <c r="AD78" i="16"/>
  <c r="Z78" i="16"/>
  <c r="Y78" i="16"/>
  <c r="U78" i="16"/>
  <c r="T78" i="16"/>
  <c r="P78" i="16"/>
  <c r="O78" i="16"/>
  <c r="CC71" i="16"/>
  <c r="CB71" i="16"/>
  <c r="BX71" i="16"/>
  <c r="BW71" i="16"/>
  <c r="BS71" i="16"/>
  <c r="BR71" i="16"/>
  <c r="BN71" i="16"/>
  <c r="BM71" i="16"/>
  <c r="BI71" i="16"/>
  <c r="BH71" i="16"/>
  <c r="BD71" i="16"/>
  <c r="BC71" i="16"/>
  <c r="AY71" i="16"/>
  <c r="AX71" i="16"/>
  <c r="AT71" i="16"/>
  <c r="AS71" i="16"/>
  <c r="AO71" i="16"/>
  <c r="AN71" i="16"/>
  <c r="AJ71" i="16"/>
  <c r="AI71" i="16"/>
  <c r="AE71" i="16"/>
  <c r="AD71" i="16"/>
  <c r="Z71" i="16"/>
  <c r="Y71" i="16"/>
  <c r="U71" i="16"/>
  <c r="T71" i="16"/>
  <c r="P71" i="16"/>
  <c r="O71" i="16"/>
  <c r="CC70" i="16"/>
  <c r="CB70" i="16"/>
  <c r="BX70" i="16"/>
  <c r="BW70" i="16"/>
  <c r="BS70" i="16"/>
  <c r="BR70" i="16"/>
  <c r="BN70" i="16"/>
  <c r="BM70" i="16"/>
  <c r="BI70" i="16"/>
  <c r="BH70" i="16"/>
  <c r="BD70" i="16"/>
  <c r="BC70" i="16"/>
  <c r="AY70" i="16"/>
  <c r="AX70" i="16"/>
  <c r="AT70" i="16"/>
  <c r="AS70" i="16"/>
  <c r="AO70" i="16"/>
  <c r="AN70" i="16"/>
  <c r="AJ70" i="16"/>
  <c r="AI70" i="16"/>
  <c r="AE70" i="16"/>
  <c r="AD70" i="16"/>
  <c r="Z70" i="16"/>
  <c r="Y70" i="16"/>
  <c r="U70" i="16"/>
  <c r="T70" i="16"/>
  <c r="P70" i="16"/>
  <c r="O70" i="16"/>
  <c r="CC68" i="16"/>
  <c r="CB68" i="16"/>
  <c r="BX68" i="16"/>
  <c r="BW68" i="16"/>
  <c r="BS68" i="16"/>
  <c r="BR68" i="16"/>
  <c r="BN68" i="16"/>
  <c r="BM68" i="16"/>
  <c r="BI68" i="16"/>
  <c r="BH68" i="16"/>
  <c r="BD68" i="16"/>
  <c r="BC68" i="16"/>
  <c r="AY68" i="16"/>
  <c r="AX68" i="16"/>
  <c r="AT68" i="16"/>
  <c r="AS68" i="16"/>
  <c r="AO68" i="16"/>
  <c r="AN68" i="16"/>
  <c r="AJ68" i="16"/>
  <c r="AI68" i="16"/>
  <c r="AE68" i="16"/>
  <c r="AD68" i="16"/>
  <c r="Z68" i="16"/>
  <c r="Y68" i="16"/>
  <c r="U68" i="16"/>
  <c r="T68" i="16"/>
  <c r="P68" i="16"/>
  <c r="O68" i="16"/>
  <c r="CC67" i="16"/>
  <c r="CB67" i="16"/>
  <c r="BX67" i="16"/>
  <c r="BW67" i="16"/>
  <c r="BS67" i="16"/>
  <c r="BR67" i="16"/>
  <c r="BN67" i="16"/>
  <c r="BM67" i="16"/>
  <c r="BI67" i="16"/>
  <c r="BH67" i="16"/>
  <c r="BD67" i="16"/>
  <c r="BC67" i="16"/>
  <c r="AY67" i="16"/>
  <c r="AX67" i="16"/>
  <c r="AT67" i="16"/>
  <c r="AS67" i="16"/>
  <c r="AO67" i="16"/>
  <c r="AN67" i="16"/>
  <c r="AJ67" i="16"/>
  <c r="AI67" i="16"/>
  <c r="AE67" i="16"/>
  <c r="AD67" i="16"/>
  <c r="Z67" i="16"/>
  <c r="Y67" i="16"/>
  <c r="U67" i="16"/>
  <c r="T67" i="16"/>
  <c r="P67" i="16"/>
  <c r="O67" i="16"/>
  <c r="CC66" i="16"/>
  <c r="CB66" i="16"/>
  <c r="BX66" i="16"/>
  <c r="BW66" i="16"/>
  <c r="BS66" i="16"/>
  <c r="BR66" i="16"/>
  <c r="BN66" i="16"/>
  <c r="BM66" i="16"/>
  <c r="BI66" i="16"/>
  <c r="BH66" i="16"/>
  <c r="BD66" i="16"/>
  <c r="BC66" i="16"/>
  <c r="AY66" i="16"/>
  <c r="AX66" i="16"/>
  <c r="AT66" i="16"/>
  <c r="AS66" i="16"/>
  <c r="AO66" i="16"/>
  <c r="AN66" i="16"/>
  <c r="AJ66" i="16"/>
  <c r="AI66" i="16"/>
  <c r="AE66" i="16"/>
  <c r="AD66" i="16"/>
  <c r="Z66" i="16"/>
  <c r="Y66" i="16"/>
  <c r="U66" i="16"/>
  <c r="T66" i="16"/>
  <c r="P66" i="16"/>
  <c r="O66" i="16"/>
  <c r="CC64" i="16"/>
  <c r="CB64" i="16"/>
  <c r="BX64" i="16"/>
  <c r="BW64" i="16"/>
  <c r="BS64" i="16"/>
  <c r="BR64" i="16"/>
  <c r="BN64" i="16"/>
  <c r="BM64" i="16"/>
  <c r="BI64" i="16"/>
  <c r="BH64" i="16"/>
  <c r="BD64" i="16"/>
  <c r="BC64" i="16"/>
  <c r="AY64" i="16"/>
  <c r="AX64" i="16"/>
  <c r="AT64" i="16"/>
  <c r="AS64" i="16"/>
  <c r="AO64" i="16"/>
  <c r="AN64" i="16"/>
  <c r="AJ64" i="16"/>
  <c r="AI64" i="16"/>
  <c r="AE64" i="16"/>
  <c r="AD64" i="16"/>
  <c r="Z64" i="16"/>
  <c r="Y64" i="16"/>
  <c r="U64" i="16"/>
  <c r="T64" i="16"/>
  <c r="P64" i="16"/>
  <c r="O64" i="16"/>
  <c r="CC63" i="16"/>
  <c r="CB63" i="16"/>
  <c r="BX63" i="16"/>
  <c r="BW63" i="16"/>
  <c r="BS63" i="16"/>
  <c r="BR63" i="16"/>
  <c r="BN63" i="16"/>
  <c r="BM63" i="16"/>
  <c r="BI63" i="16"/>
  <c r="BH63" i="16"/>
  <c r="BD63" i="16"/>
  <c r="BC63" i="16"/>
  <c r="AY63" i="16"/>
  <c r="AX63" i="16"/>
  <c r="AT63" i="16"/>
  <c r="AS63" i="16"/>
  <c r="AO63" i="16"/>
  <c r="AN63" i="16"/>
  <c r="AJ63" i="16"/>
  <c r="AI63" i="16"/>
  <c r="AE63" i="16"/>
  <c r="AD63" i="16"/>
  <c r="Z63" i="16"/>
  <c r="Y63" i="16"/>
  <c r="U63" i="16"/>
  <c r="T63" i="16"/>
  <c r="P63" i="16"/>
  <c r="O63" i="16"/>
  <c r="CC62" i="16"/>
  <c r="CB62" i="16"/>
  <c r="BX62" i="16"/>
  <c r="BW62" i="16"/>
  <c r="BS62" i="16"/>
  <c r="BR62" i="16"/>
  <c r="BN62" i="16"/>
  <c r="BM62" i="16"/>
  <c r="BI62" i="16"/>
  <c r="BH62" i="16"/>
  <c r="BD62" i="16"/>
  <c r="BC62" i="16"/>
  <c r="AY62" i="16"/>
  <c r="AX62" i="16"/>
  <c r="AT62" i="16"/>
  <c r="AS62" i="16"/>
  <c r="AO62" i="16"/>
  <c r="AN62" i="16"/>
  <c r="AJ62" i="16"/>
  <c r="AI62" i="16"/>
  <c r="AE62" i="16"/>
  <c r="AD62" i="16"/>
  <c r="Z62" i="16"/>
  <c r="Y62" i="16"/>
  <c r="U62" i="16"/>
  <c r="T62" i="16"/>
  <c r="P62" i="16"/>
  <c r="O62" i="16"/>
  <c r="CC60" i="16"/>
  <c r="CB60" i="16"/>
  <c r="BX60" i="16"/>
  <c r="BW60" i="16"/>
  <c r="BS60" i="16"/>
  <c r="BR60" i="16"/>
  <c r="BN60" i="16"/>
  <c r="BM60" i="16"/>
  <c r="BI60" i="16"/>
  <c r="BH60" i="16"/>
  <c r="BD60" i="16"/>
  <c r="BC60" i="16"/>
  <c r="AY60" i="16"/>
  <c r="AX60" i="16"/>
  <c r="AT60" i="16"/>
  <c r="AS60" i="16"/>
  <c r="AO60" i="16"/>
  <c r="AN60" i="16"/>
  <c r="AJ60" i="16"/>
  <c r="AI60" i="16"/>
  <c r="AE60" i="16"/>
  <c r="AD60" i="16"/>
  <c r="Z60" i="16"/>
  <c r="Y60" i="16"/>
  <c r="U60" i="16"/>
  <c r="T60" i="16"/>
  <c r="P60" i="16"/>
  <c r="O60" i="16"/>
  <c r="CC59" i="16"/>
  <c r="CB59" i="16"/>
  <c r="BX59" i="16"/>
  <c r="BW59" i="16"/>
  <c r="BS59" i="16"/>
  <c r="BR59" i="16"/>
  <c r="BN59" i="16"/>
  <c r="BM59" i="16"/>
  <c r="BI59" i="16"/>
  <c r="BH59" i="16"/>
  <c r="BD59" i="16"/>
  <c r="BC59" i="16"/>
  <c r="AY59" i="16"/>
  <c r="AX59" i="16"/>
  <c r="AT59" i="16"/>
  <c r="AS59" i="16"/>
  <c r="AO59" i="16"/>
  <c r="AN59" i="16"/>
  <c r="AJ59" i="16"/>
  <c r="AI59" i="16"/>
  <c r="AE59" i="16"/>
  <c r="AD59" i="16"/>
  <c r="Z59" i="16"/>
  <c r="Y59" i="16"/>
  <c r="U59" i="16"/>
  <c r="T59" i="16"/>
  <c r="P59" i="16"/>
  <c r="O59" i="16"/>
  <c r="CC58" i="16"/>
  <c r="CB58" i="16"/>
  <c r="BX58" i="16"/>
  <c r="BW58" i="16"/>
  <c r="BS58" i="16"/>
  <c r="BR58" i="16"/>
  <c r="BN58" i="16"/>
  <c r="BM58" i="16"/>
  <c r="BI58" i="16"/>
  <c r="BH58" i="16"/>
  <c r="BD58" i="16"/>
  <c r="BC58" i="16"/>
  <c r="AY58" i="16"/>
  <c r="AX58" i="16"/>
  <c r="AT58" i="16"/>
  <c r="AS58" i="16"/>
  <c r="AO58" i="16"/>
  <c r="AN58" i="16"/>
  <c r="AJ58" i="16"/>
  <c r="AI58" i="16"/>
  <c r="AE58" i="16"/>
  <c r="AD58" i="16"/>
  <c r="Z58" i="16"/>
  <c r="Y58" i="16"/>
  <c r="U58" i="16"/>
  <c r="T58" i="16"/>
  <c r="P58" i="16"/>
  <c r="O58" i="16"/>
  <c r="CC57" i="16"/>
  <c r="CB57" i="16"/>
  <c r="BX57" i="16"/>
  <c r="BW57" i="16"/>
  <c r="BS57" i="16"/>
  <c r="BR57" i="16"/>
  <c r="BN57" i="16"/>
  <c r="BM57" i="16"/>
  <c r="BI57" i="16"/>
  <c r="BH57" i="16"/>
  <c r="BD57" i="16"/>
  <c r="BC57" i="16"/>
  <c r="AY57" i="16"/>
  <c r="AX57" i="16"/>
  <c r="AT57" i="16"/>
  <c r="AS57" i="16"/>
  <c r="AO57" i="16"/>
  <c r="AN57" i="16"/>
  <c r="AJ57" i="16"/>
  <c r="AI57" i="16"/>
  <c r="AE57" i="16"/>
  <c r="AD57" i="16"/>
  <c r="Z57" i="16"/>
  <c r="Y57" i="16"/>
  <c r="U57" i="16"/>
  <c r="T57" i="16"/>
  <c r="P57" i="16"/>
  <c r="O57" i="16"/>
  <c r="CC56" i="16"/>
  <c r="CB56" i="16"/>
  <c r="BX56" i="16"/>
  <c r="BW56" i="16"/>
  <c r="BS56" i="16"/>
  <c r="BR56" i="16"/>
  <c r="BN56" i="16"/>
  <c r="BM56" i="16"/>
  <c r="BI56" i="16"/>
  <c r="BH56" i="16"/>
  <c r="BD56" i="16"/>
  <c r="BC56" i="16"/>
  <c r="AY56" i="16"/>
  <c r="AX56" i="16"/>
  <c r="AT56" i="16"/>
  <c r="AS56" i="16"/>
  <c r="AO56" i="16"/>
  <c r="AN56" i="16"/>
  <c r="AJ56" i="16"/>
  <c r="AI56" i="16"/>
  <c r="AE56" i="16"/>
  <c r="AD56" i="16"/>
  <c r="Z56" i="16"/>
  <c r="Y56" i="16"/>
  <c r="U56" i="16"/>
  <c r="T56" i="16"/>
  <c r="P56" i="16"/>
  <c r="O56" i="16"/>
  <c r="CC55" i="16"/>
  <c r="CB55" i="16"/>
  <c r="BX55" i="16"/>
  <c r="BW55" i="16"/>
  <c r="BS55" i="16"/>
  <c r="BR55" i="16"/>
  <c r="BN55" i="16"/>
  <c r="BM55" i="16"/>
  <c r="BI55" i="16"/>
  <c r="BH55" i="16"/>
  <c r="BD55" i="16"/>
  <c r="BC55" i="16"/>
  <c r="AY55" i="16"/>
  <c r="AX55" i="16"/>
  <c r="AT55" i="16"/>
  <c r="AS55" i="16"/>
  <c r="AO55" i="16"/>
  <c r="AN55" i="16"/>
  <c r="AJ55" i="16"/>
  <c r="AI55" i="16"/>
  <c r="AE55" i="16"/>
  <c r="AD55" i="16"/>
  <c r="Z55" i="16"/>
  <c r="Y55" i="16"/>
  <c r="U55" i="16"/>
  <c r="T55" i="16"/>
  <c r="P55" i="16"/>
  <c r="O55" i="16"/>
  <c r="CC54" i="16"/>
  <c r="CB54" i="16"/>
  <c r="BX54" i="16"/>
  <c r="BW54" i="16"/>
  <c r="BS54" i="16"/>
  <c r="BR54" i="16"/>
  <c r="BN54" i="16"/>
  <c r="BM54" i="16"/>
  <c r="BI54" i="16"/>
  <c r="BH54" i="16"/>
  <c r="BD54" i="16"/>
  <c r="BC54" i="16"/>
  <c r="AY54" i="16"/>
  <c r="AX54" i="16"/>
  <c r="AT54" i="16"/>
  <c r="AS54" i="16"/>
  <c r="AO54" i="16"/>
  <c r="AN54" i="16"/>
  <c r="AJ54" i="16"/>
  <c r="AI54" i="16"/>
  <c r="AE54" i="16"/>
  <c r="AD54" i="16"/>
  <c r="Z54" i="16"/>
  <c r="Y54" i="16"/>
  <c r="U54" i="16"/>
  <c r="T54" i="16"/>
  <c r="P54" i="16"/>
  <c r="O54" i="16"/>
  <c r="CC51" i="16"/>
  <c r="CB51" i="16"/>
  <c r="BX51" i="16"/>
  <c r="BW51" i="16"/>
  <c r="BS51" i="16"/>
  <c r="BR51" i="16"/>
  <c r="BN51" i="16"/>
  <c r="BM51" i="16"/>
  <c r="BI51" i="16"/>
  <c r="BH51" i="16"/>
  <c r="BD51" i="16"/>
  <c r="BC51" i="16"/>
  <c r="AY51" i="16"/>
  <c r="AX51" i="16"/>
  <c r="AT51" i="16"/>
  <c r="AS51" i="16"/>
  <c r="AO51" i="16"/>
  <c r="AN51" i="16"/>
  <c r="AJ51" i="16"/>
  <c r="AI51" i="16"/>
  <c r="AE51" i="16"/>
  <c r="AD51" i="16"/>
  <c r="Z51" i="16"/>
  <c r="Y51" i="16"/>
  <c r="U51" i="16"/>
  <c r="T51" i="16"/>
  <c r="P51" i="16"/>
  <c r="O51" i="16"/>
  <c r="CC50" i="16"/>
  <c r="CB50" i="16"/>
  <c r="BX50" i="16"/>
  <c r="BW50" i="16"/>
  <c r="BS50" i="16"/>
  <c r="BR50" i="16"/>
  <c r="BN50" i="16"/>
  <c r="BM50" i="16"/>
  <c r="BI50" i="16"/>
  <c r="BH50" i="16"/>
  <c r="BD50" i="16"/>
  <c r="BC50" i="16"/>
  <c r="AY50" i="16"/>
  <c r="AX50" i="16"/>
  <c r="AT50" i="16"/>
  <c r="AS50" i="16"/>
  <c r="AO50" i="16"/>
  <c r="AN50" i="16"/>
  <c r="AJ50" i="16"/>
  <c r="AI50" i="16"/>
  <c r="AE50" i="16"/>
  <c r="AD50" i="16"/>
  <c r="Z50" i="16"/>
  <c r="Y50" i="16"/>
  <c r="U50" i="16"/>
  <c r="T50" i="16"/>
  <c r="P50" i="16"/>
  <c r="O50" i="16"/>
  <c r="CC49" i="16"/>
  <c r="CB49" i="16"/>
  <c r="BX49" i="16"/>
  <c r="BW49" i="16"/>
  <c r="BS49" i="16"/>
  <c r="BR49" i="16"/>
  <c r="BN49" i="16"/>
  <c r="BM49" i="16"/>
  <c r="BI49" i="16"/>
  <c r="BH49" i="16"/>
  <c r="BD49" i="16"/>
  <c r="BC49" i="16"/>
  <c r="AY49" i="16"/>
  <c r="AX49" i="16"/>
  <c r="AT49" i="16"/>
  <c r="AS49" i="16"/>
  <c r="AO49" i="16"/>
  <c r="AN49" i="16"/>
  <c r="AJ49" i="16"/>
  <c r="AI49" i="16"/>
  <c r="AE49" i="16"/>
  <c r="AD49" i="16"/>
  <c r="Z49" i="16"/>
  <c r="Y49" i="16"/>
  <c r="U49" i="16"/>
  <c r="T49" i="16"/>
  <c r="P49" i="16"/>
  <c r="O49" i="16"/>
  <c r="CC48" i="16"/>
  <c r="CB48" i="16"/>
  <c r="BX48" i="16"/>
  <c r="BW48" i="16"/>
  <c r="BS48" i="16"/>
  <c r="BR48" i="16"/>
  <c r="BN48" i="16"/>
  <c r="BM48" i="16"/>
  <c r="BI48" i="16"/>
  <c r="BH48" i="16"/>
  <c r="BD48" i="16"/>
  <c r="BC48" i="16"/>
  <c r="AY48" i="16"/>
  <c r="AX48" i="16"/>
  <c r="AT48" i="16"/>
  <c r="AS48" i="16"/>
  <c r="AO48" i="16"/>
  <c r="AN48" i="16"/>
  <c r="AJ48" i="16"/>
  <c r="AI48" i="16"/>
  <c r="AE48" i="16"/>
  <c r="AD48" i="16"/>
  <c r="Z48" i="16"/>
  <c r="Y48" i="16"/>
  <c r="U48" i="16"/>
  <c r="T48" i="16"/>
  <c r="P48" i="16"/>
  <c r="O48" i="16"/>
  <c r="CC47" i="16"/>
  <c r="CB47" i="16"/>
  <c r="BX47" i="16"/>
  <c r="BW47" i="16"/>
  <c r="BS47" i="16"/>
  <c r="BR47" i="16"/>
  <c r="BN47" i="16"/>
  <c r="BM47" i="16"/>
  <c r="BI47" i="16"/>
  <c r="BH47" i="16"/>
  <c r="BD47" i="16"/>
  <c r="BC47" i="16"/>
  <c r="AY47" i="16"/>
  <c r="AX47" i="16"/>
  <c r="AT47" i="16"/>
  <c r="AS47" i="16"/>
  <c r="AO47" i="16"/>
  <c r="AN47" i="16"/>
  <c r="AJ47" i="16"/>
  <c r="AI47" i="16"/>
  <c r="AE47" i="16"/>
  <c r="AD47" i="16"/>
  <c r="Z47" i="16"/>
  <c r="Y47" i="16"/>
  <c r="U47" i="16"/>
  <c r="T47" i="16"/>
  <c r="P47" i="16"/>
  <c r="O47" i="16"/>
  <c r="CC46" i="16"/>
  <c r="CB46" i="16"/>
  <c r="BX46" i="16"/>
  <c r="BW46" i="16"/>
  <c r="BS46" i="16"/>
  <c r="BR46" i="16"/>
  <c r="BN46" i="16"/>
  <c r="BM46" i="16"/>
  <c r="BI46" i="16"/>
  <c r="BH46" i="16"/>
  <c r="BD46" i="16"/>
  <c r="BC46" i="16"/>
  <c r="AY46" i="16"/>
  <c r="AX46" i="16"/>
  <c r="AT46" i="16"/>
  <c r="AS46" i="16"/>
  <c r="AO46" i="16"/>
  <c r="AN46" i="16"/>
  <c r="AJ46" i="16"/>
  <c r="AI46" i="16"/>
  <c r="AE46" i="16"/>
  <c r="AD46" i="16"/>
  <c r="Z46" i="16"/>
  <c r="Y46" i="16"/>
  <c r="U46" i="16"/>
  <c r="T46" i="16"/>
  <c r="P46" i="16"/>
  <c r="O46" i="16"/>
  <c r="CC45" i="16"/>
  <c r="CB45" i="16"/>
  <c r="BX45" i="16"/>
  <c r="BW45" i="16"/>
  <c r="BS45" i="16"/>
  <c r="BR45" i="16"/>
  <c r="BN45" i="16"/>
  <c r="BM45" i="16"/>
  <c r="BI45" i="16"/>
  <c r="BH45" i="16"/>
  <c r="BD45" i="16"/>
  <c r="BC45" i="16"/>
  <c r="AY45" i="16"/>
  <c r="AX45" i="16"/>
  <c r="AT45" i="16"/>
  <c r="AS45" i="16"/>
  <c r="AO45" i="16"/>
  <c r="AN45" i="16"/>
  <c r="AJ45" i="16"/>
  <c r="AI45" i="16"/>
  <c r="AE45" i="16"/>
  <c r="AD45" i="16"/>
  <c r="Z45" i="16"/>
  <c r="Y45" i="16"/>
  <c r="U45" i="16"/>
  <c r="T45" i="16"/>
  <c r="P45" i="16"/>
  <c r="O45" i="16"/>
  <c r="CC44" i="16"/>
  <c r="CB44" i="16"/>
  <c r="BX44" i="16"/>
  <c r="BW44" i="16"/>
  <c r="BS44" i="16"/>
  <c r="BR44" i="16"/>
  <c r="BN44" i="16"/>
  <c r="BM44" i="16"/>
  <c r="BI44" i="16"/>
  <c r="BH44" i="16"/>
  <c r="BD44" i="16"/>
  <c r="BC44" i="16"/>
  <c r="AY44" i="16"/>
  <c r="AX44" i="16"/>
  <c r="AT44" i="16"/>
  <c r="AS44" i="16"/>
  <c r="AO44" i="16"/>
  <c r="AN44" i="16"/>
  <c r="AJ44" i="16"/>
  <c r="AI44" i="16"/>
  <c r="AE44" i="16"/>
  <c r="AD44" i="16"/>
  <c r="Z44" i="16"/>
  <c r="Y44" i="16"/>
  <c r="U44" i="16"/>
  <c r="T44" i="16"/>
  <c r="P44" i="16"/>
  <c r="O44" i="16"/>
  <c r="CC43" i="16"/>
  <c r="CB43" i="16"/>
  <c r="BX43" i="16"/>
  <c r="BW43" i="16"/>
  <c r="BS43" i="16"/>
  <c r="BR43" i="16"/>
  <c r="BN43" i="16"/>
  <c r="BM43" i="16"/>
  <c r="BI43" i="16"/>
  <c r="BH43" i="16"/>
  <c r="BD43" i="16"/>
  <c r="BC43" i="16"/>
  <c r="AY43" i="16"/>
  <c r="AX43" i="16"/>
  <c r="AT43" i="16"/>
  <c r="AS43" i="16"/>
  <c r="AO43" i="16"/>
  <c r="AN43" i="16"/>
  <c r="AJ43" i="16"/>
  <c r="AI43" i="16"/>
  <c r="AE43" i="16"/>
  <c r="AD43" i="16"/>
  <c r="Z43" i="16"/>
  <c r="Y43" i="16"/>
  <c r="U43" i="16"/>
  <c r="T43" i="16"/>
  <c r="P43" i="16"/>
  <c r="O43" i="16"/>
  <c r="CC42" i="16"/>
  <c r="CB42" i="16"/>
  <c r="BX42" i="16"/>
  <c r="BW42" i="16"/>
  <c r="BS42" i="16"/>
  <c r="BR42" i="16"/>
  <c r="BN42" i="16"/>
  <c r="BM42" i="16"/>
  <c r="BI42" i="16"/>
  <c r="BH42" i="16"/>
  <c r="BD42" i="16"/>
  <c r="BC42" i="16"/>
  <c r="AY42" i="16"/>
  <c r="AX42" i="16"/>
  <c r="AT42" i="16"/>
  <c r="AS42" i="16"/>
  <c r="AO42" i="16"/>
  <c r="AN42" i="16"/>
  <c r="AJ42" i="16"/>
  <c r="AI42" i="16"/>
  <c r="AE42" i="16"/>
  <c r="AD42" i="16"/>
  <c r="Z42" i="16"/>
  <c r="Y42" i="16"/>
  <c r="U42" i="16"/>
  <c r="T42" i="16"/>
  <c r="P42" i="16"/>
  <c r="O42" i="16"/>
  <c r="CC41" i="16"/>
  <c r="CB41" i="16"/>
  <c r="BX41" i="16"/>
  <c r="BW41" i="16"/>
  <c r="BS41" i="16"/>
  <c r="BR41" i="16"/>
  <c r="BN41" i="16"/>
  <c r="BM41" i="16"/>
  <c r="BI41" i="16"/>
  <c r="BH41" i="16"/>
  <c r="BD41" i="16"/>
  <c r="BC41" i="16"/>
  <c r="AY41" i="16"/>
  <c r="AX41" i="16"/>
  <c r="AT41" i="16"/>
  <c r="AS41" i="16"/>
  <c r="AO41" i="16"/>
  <c r="AN41" i="16"/>
  <c r="AJ41" i="16"/>
  <c r="AI41" i="16"/>
  <c r="AE41" i="16"/>
  <c r="AD41" i="16"/>
  <c r="Z41" i="16"/>
  <c r="Y41" i="16"/>
  <c r="U41" i="16"/>
  <c r="T41" i="16"/>
  <c r="P41" i="16"/>
  <c r="O41" i="16"/>
  <c r="CC39" i="16"/>
  <c r="CB39" i="16"/>
  <c r="BX39" i="16"/>
  <c r="BW39" i="16"/>
  <c r="BS39" i="16"/>
  <c r="BR39" i="16"/>
  <c r="BN39" i="16"/>
  <c r="BM39" i="16"/>
  <c r="BI39" i="16"/>
  <c r="BH39" i="16"/>
  <c r="BD39" i="16"/>
  <c r="BC39" i="16"/>
  <c r="AY39" i="16"/>
  <c r="AX39" i="16"/>
  <c r="AT39" i="16"/>
  <c r="AS39" i="16"/>
  <c r="AO39" i="16"/>
  <c r="AN39" i="16"/>
  <c r="AJ39" i="16"/>
  <c r="AI39" i="16"/>
  <c r="AE39" i="16"/>
  <c r="AD39" i="16"/>
  <c r="Z39" i="16"/>
  <c r="Y39" i="16"/>
  <c r="U39" i="16"/>
  <c r="T39" i="16"/>
  <c r="P39" i="16"/>
  <c r="O39" i="16"/>
  <c r="CC38" i="16"/>
  <c r="CB38" i="16"/>
  <c r="BX38" i="16"/>
  <c r="BW38" i="16"/>
  <c r="BS38" i="16"/>
  <c r="BR38" i="16"/>
  <c r="BN38" i="16"/>
  <c r="BM38" i="16"/>
  <c r="BI38" i="16"/>
  <c r="BH38" i="16"/>
  <c r="BD38" i="16"/>
  <c r="BC38" i="16"/>
  <c r="AY38" i="16"/>
  <c r="AX38" i="16"/>
  <c r="AT38" i="16"/>
  <c r="AS38" i="16"/>
  <c r="AO38" i="16"/>
  <c r="AN38" i="16"/>
  <c r="AJ38" i="16"/>
  <c r="AI38" i="16"/>
  <c r="AE38" i="16"/>
  <c r="AD38" i="16"/>
  <c r="Z38" i="16"/>
  <c r="Y38" i="16"/>
  <c r="U38" i="16"/>
  <c r="T38" i="16"/>
  <c r="P38" i="16"/>
  <c r="O38" i="16"/>
  <c r="CC37" i="16"/>
  <c r="CB37" i="16"/>
  <c r="BX37" i="16"/>
  <c r="BW37" i="16"/>
  <c r="BS37" i="16"/>
  <c r="BR37" i="16"/>
  <c r="BN37" i="16"/>
  <c r="BM37" i="16"/>
  <c r="BI37" i="16"/>
  <c r="BH37" i="16"/>
  <c r="BD37" i="16"/>
  <c r="BC37" i="16"/>
  <c r="AY37" i="16"/>
  <c r="AX37" i="16"/>
  <c r="AT37" i="16"/>
  <c r="AS37" i="16"/>
  <c r="AO37" i="16"/>
  <c r="AN37" i="16"/>
  <c r="AJ37" i="16"/>
  <c r="AI37" i="16"/>
  <c r="AE37" i="16"/>
  <c r="AD37" i="16"/>
  <c r="Z37" i="16"/>
  <c r="Y37" i="16"/>
  <c r="U37" i="16"/>
  <c r="T37" i="16"/>
  <c r="P37" i="16"/>
  <c r="O37" i="16"/>
  <c r="CC36" i="16"/>
  <c r="CB36" i="16"/>
  <c r="BX36" i="16"/>
  <c r="BW36" i="16"/>
  <c r="BS36" i="16"/>
  <c r="BR36" i="16"/>
  <c r="BN36" i="16"/>
  <c r="BM36" i="16"/>
  <c r="BI36" i="16"/>
  <c r="BH36" i="16"/>
  <c r="BD36" i="16"/>
  <c r="BC36" i="16"/>
  <c r="AY36" i="16"/>
  <c r="AX36" i="16"/>
  <c r="AT36" i="16"/>
  <c r="AS36" i="16"/>
  <c r="AO36" i="16"/>
  <c r="AN36" i="16"/>
  <c r="AJ36" i="16"/>
  <c r="AI36" i="16"/>
  <c r="AE36" i="16"/>
  <c r="AD36" i="16"/>
  <c r="Z36" i="16"/>
  <c r="Y36" i="16"/>
  <c r="U36" i="16"/>
  <c r="T36" i="16"/>
  <c r="P36" i="16"/>
  <c r="O36" i="16"/>
  <c r="CC35" i="16"/>
  <c r="CB35" i="16"/>
  <c r="BX35" i="16"/>
  <c r="BW35" i="16"/>
  <c r="BS35" i="16"/>
  <c r="BR35" i="16"/>
  <c r="BN35" i="16"/>
  <c r="BM35" i="16"/>
  <c r="BI35" i="16"/>
  <c r="BH35" i="16"/>
  <c r="BD35" i="16"/>
  <c r="BC35" i="16"/>
  <c r="AY35" i="16"/>
  <c r="AX35" i="16"/>
  <c r="AT35" i="16"/>
  <c r="AS35" i="16"/>
  <c r="AO35" i="16"/>
  <c r="AN35" i="16"/>
  <c r="AJ35" i="16"/>
  <c r="AI35" i="16"/>
  <c r="AE35" i="16"/>
  <c r="AD35" i="16"/>
  <c r="Z35" i="16"/>
  <c r="Y35" i="16"/>
  <c r="U35" i="16"/>
  <c r="T35" i="16"/>
  <c r="P35" i="16"/>
  <c r="O35" i="16"/>
  <c r="CC34" i="16"/>
  <c r="CB34" i="16"/>
  <c r="BX34" i="16"/>
  <c r="BW34" i="16"/>
  <c r="BS34" i="16"/>
  <c r="BR34" i="16"/>
  <c r="BN34" i="16"/>
  <c r="BM34" i="16"/>
  <c r="BI34" i="16"/>
  <c r="BH34" i="16"/>
  <c r="BD34" i="16"/>
  <c r="BC34" i="16"/>
  <c r="AY34" i="16"/>
  <c r="AX34" i="16"/>
  <c r="AT34" i="16"/>
  <c r="AS34" i="16"/>
  <c r="AO34" i="16"/>
  <c r="AN34" i="16"/>
  <c r="AJ34" i="16"/>
  <c r="AI34" i="16"/>
  <c r="AE34" i="16"/>
  <c r="AD34" i="16"/>
  <c r="Z34" i="16"/>
  <c r="Y34" i="16"/>
  <c r="U34" i="16"/>
  <c r="T34" i="16"/>
  <c r="P34" i="16"/>
  <c r="O34" i="16"/>
  <c r="CC33" i="16"/>
  <c r="CB33" i="16"/>
  <c r="BX33" i="16"/>
  <c r="BW33" i="16"/>
  <c r="BS33" i="16"/>
  <c r="BR33" i="16"/>
  <c r="BN33" i="16"/>
  <c r="BM33" i="16"/>
  <c r="BI33" i="16"/>
  <c r="BH33" i="16"/>
  <c r="BD33" i="16"/>
  <c r="BC33" i="16"/>
  <c r="AY33" i="16"/>
  <c r="AX33" i="16"/>
  <c r="AT33" i="16"/>
  <c r="AS33" i="16"/>
  <c r="AO33" i="16"/>
  <c r="AN33" i="16"/>
  <c r="AJ33" i="16"/>
  <c r="AI33" i="16"/>
  <c r="AE33" i="16"/>
  <c r="AD33" i="16"/>
  <c r="Z33" i="16"/>
  <c r="Y33" i="16"/>
  <c r="U33" i="16"/>
  <c r="T33" i="16"/>
  <c r="P33" i="16"/>
  <c r="O33" i="16"/>
  <c r="CC32" i="16"/>
  <c r="CB32" i="16"/>
  <c r="BX32" i="16"/>
  <c r="BW32" i="16"/>
  <c r="BS32" i="16"/>
  <c r="BR32" i="16"/>
  <c r="BN32" i="16"/>
  <c r="BM32" i="16"/>
  <c r="BI32" i="16"/>
  <c r="BH32" i="16"/>
  <c r="BD32" i="16"/>
  <c r="BC32" i="16"/>
  <c r="AY32" i="16"/>
  <c r="AX32" i="16"/>
  <c r="AT32" i="16"/>
  <c r="AS32" i="16"/>
  <c r="AO32" i="16"/>
  <c r="AN32" i="16"/>
  <c r="AJ32" i="16"/>
  <c r="AI32" i="16"/>
  <c r="AE32" i="16"/>
  <c r="AD32" i="16"/>
  <c r="Z32" i="16"/>
  <c r="Y32" i="16"/>
  <c r="U32" i="16"/>
  <c r="T32" i="16"/>
  <c r="P32" i="16"/>
  <c r="O32" i="16"/>
  <c r="CC31" i="16"/>
  <c r="CB31" i="16"/>
  <c r="BX31" i="16"/>
  <c r="BW31" i="16"/>
  <c r="BS31" i="16"/>
  <c r="BR31" i="16"/>
  <c r="BN31" i="16"/>
  <c r="BM31" i="16"/>
  <c r="BI31" i="16"/>
  <c r="BH31" i="16"/>
  <c r="BD31" i="16"/>
  <c r="BC31" i="16"/>
  <c r="AY31" i="16"/>
  <c r="AX31" i="16"/>
  <c r="AT31" i="16"/>
  <c r="AS31" i="16"/>
  <c r="AO31" i="16"/>
  <c r="AN31" i="16"/>
  <c r="AJ31" i="16"/>
  <c r="AI31" i="16"/>
  <c r="AE31" i="16"/>
  <c r="AD31" i="16"/>
  <c r="Z31" i="16"/>
  <c r="Y31" i="16"/>
  <c r="U31" i="16"/>
  <c r="T31" i="16"/>
  <c r="P31" i="16"/>
  <c r="O31" i="16"/>
  <c r="CC30" i="16"/>
  <c r="CB30" i="16"/>
  <c r="BX30" i="16"/>
  <c r="BW30" i="16"/>
  <c r="BS30" i="16"/>
  <c r="BR30" i="16"/>
  <c r="BN30" i="16"/>
  <c r="BM30" i="16"/>
  <c r="BI30" i="16"/>
  <c r="BH30" i="16"/>
  <c r="BD30" i="16"/>
  <c r="BC30" i="16"/>
  <c r="AY30" i="16"/>
  <c r="AX30" i="16"/>
  <c r="AT30" i="16"/>
  <c r="AS30" i="16"/>
  <c r="AO30" i="16"/>
  <c r="AN30" i="16"/>
  <c r="AJ30" i="16"/>
  <c r="AI30" i="16"/>
  <c r="AE30" i="16"/>
  <c r="AD30" i="16"/>
  <c r="Z30" i="16"/>
  <c r="Y30" i="16"/>
  <c r="U30" i="16"/>
  <c r="T30" i="16"/>
  <c r="P30" i="16"/>
  <c r="O30" i="16"/>
  <c r="CC29" i="16"/>
  <c r="CB29" i="16"/>
  <c r="BX29" i="16"/>
  <c r="BW29" i="16"/>
  <c r="BS29" i="16"/>
  <c r="BR29" i="16"/>
  <c r="BN29" i="16"/>
  <c r="BM29" i="16"/>
  <c r="BI29" i="16"/>
  <c r="BH29" i="16"/>
  <c r="BD29" i="16"/>
  <c r="BC29" i="16"/>
  <c r="AY29" i="16"/>
  <c r="AX29" i="16"/>
  <c r="AT29" i="16"/>
  <c r="AS29" i="16"/>
  <c r="AO29" i="16"/>
  <c r="AN29" i="16"/>
  <c r="AJ29" i="16"/>
  <c r="AI29" i="16"/>
  <c r="AE29" i="16"/>
  <c r="AD29" i="16"/>
  <c r="Z29" i="16"/>
  <c r="Y29" i="16"/>
  <c r="U29" i="16"/>
  <c r="T29" i="16"/>
  <c r="P29" i="16"/>
  <c r="O29" i="16"/>
  <c r="CC28" i="16"/>
  <c r="CB28" i="16"/>
  <c r="BX28" i="16"/>
  <c r="BW28" i="16"/>
  <c r="BS28" i="16"/>
  <c r="BR28" i="16"/>
  <c r="BN28" i="16"/>
  <c r="BM28" i="16"/>
  <c r="BI28" i="16"/>
  <c r="BH28" i="16"/>
  <c r="BD28" i="16"/>
  <c r="BC28" i="16"/>
  <c r="AY28" i="16"/>
  <c r="AX28" i="16"/>
  <c r="AT28" i="16"/>
  <c r="AS28" i="16"/>
  <c r="AO28" i="16"/>
  <c r="AN28" i="16"/>
  <c r="AJ28" i="16"/>
  <c r="AI28" i="16"/>
  <c r="AE28" i="16"/>
  <c r="AD28" i="16"/>
  <c r="Z28" i="16"/>
  <c r="Y28" i="16"/>
  <c r="U28" i="16"/>
  <c r="T28" i="16"/>
  <c r="P28" i="16"/>
  <c r="O28" i="16"/>
  <c r="CC27" i="16"/>
  <c r="CB27" i="16"/>
  <c r="BX27" i="16"/>
  <c r="BW27" i="16"/>
  <c r="BS27" i="16"/>
  <c r="BR27" i="16"/>
  <c r="BN27" i="16"/>
  <c r="BM27" i="16"/>
  <c r="BI27" i="16"/>
  <c r="BH27" i="16"/>
  <c r="BD27" i="16"/>
  <c r="BC27" i="16"/>
  <c r="AY27" i="16"/>
  <c r="AX27" i="16"/>
  <c r="AT27" i="16"/>
  <c r="AS27" i="16"/>
  <c r="AO27" i="16"/>
  <c r="AN27" i="16"/>
  <c r="AJ27" i="16"/>
  <c r="AI27" i="16"/>
  <c r="AE27" i="16"/>
  <c r="AD27" i="16"/>
  <c r="Z27" i="16"/>
  <c r="Y27" i="16"/>
  <c r="U27" i="16"/>
  <c r="T27" i="16"/>
  <c r="P27" i="16"/>
  <c r="O27" i="16"/>
  <c r="CC25" i="16"/>
  <c r="CB25" i="16"/>
  <c r="BX25" i="16"/>
  <c r="BW25" i="16"/>
  <c r="BS25" i="16"/>
  <c r="BR25" i="16"/>
  <c r="BN25" i="16"/>
  <c r="BM25" i="16"/>
  <c r="BI25" i="16"/>
  <c r="BH25" i="16"/>
  <c r="BD25" i="16"/>
  <c r="BC25" i="16"/>
  <c r="AY25" i="16"/>
  <c r="AX25" i="16"/>
  <c r="AT25" i="16"/>
  <c r="AS25" i="16"/>
  <c r="AO25" i="16"/>
  <c r="AN25" i="16"/>
  <c r="AJ25" i="16"/>
  <c r="AI25" i="16"/>
  <c r="AE25" i="16"/>
  <c r="AD25" i="16"/>
  <c r="Z25" i="16"/>
  <c r="Y25" i="16"/>
  <c r="U25" i="16"/>
  <c r="T25" i="16"/>
  <c r="P25" i="16"/>
  <c r="O25" i="16"/>
  <c r="CC24" i="16"/>
  <c r="CB24" i="16"/>
  <c r="BX24" i="16"/>
  <c r="BW24" i="16"/>
  <c r="BS24" i="16"/>
  <c r="BR24" i="16"/>
  <c r="BN24" i="16"/>
  <c r="BM24" i="16"/>
  <c r="BI24" i="16"/>
  <c r="BH24" i="16"/>
  <c r="BD24" i="16"/>
  <c r="BC24" i="16"/>
  <c r="AY24" i="16"/>
  <c r="AX24" i="16"/>
  <c r="AT24" i="16"/>
  <c r="AS24" i="16"/>
  <c r="AO24" i="16"/>
  <c r="AN24" i="16"/>
  <c r="AJ24" i="16"/>
  <c r="AI24" i="16"/>
  <c r="AE24" i="16"/>
  <c r="AD24" i="16"/>
  <c r="Z24" i="16"/>
  <c r="Y24" i="16"/>
  <c r="U24" i="16"/>
  <c r="T24" i="16"/>
  <c r="P24" i="16"/>
  <c r="O24" i="16"/>
  <c r="CC23" i="16"/>
  <c r="CB23" i="16"/>
  <c r="BX23" i="16"/>
  <c r="BW23" i="16"/>
  <c r="BS23" i="16"/>
  <c r="BR23" i="16"/>
  <c r="BN23" i="16"/>
  <c r="BM23" i="16"/>
  <c r="BI23" i="16"/>
  <c r="BH23" i="16"/>
  <c r="BD23" i="16"/>
  <c r="BC23" i="16"/>
  <c r="AY23" i="16"/>
  <c r="AX23" i="16"/>
  <c r="AT23" i="16"/>
  <c r="AS23" i="16"/>
  <c r="AO23" i="16"/>
  <c r="AN23" i="16"/>
  <c r="AJ23" i="16"/>
  <c r="AI23" i="16"/>
  <c r="AE23" i="16"/>
  <c r="AD23" i="16"/>
  <c r="Z23" i="16"/>
  <c r="Y23" i="16"/>
  <c r="U23" i="16"/>
  <c r="T23" i="16"/>
  <c r="P23" i="16"/>
  <c r="O23" i="16"/>
  <c r="CC22" i="16"/>
  <c r="CB22" i="16"/>
  <c r="BX22" i="16"/>
  <c r="BW22" i="16"/>
  <c r="BS22" i="16"/>
  <c r="BR22" i="16"/>
  <c r="BN22" i="16"/>
  <c r="BM22" i="16"/>
  <c r="BI22" i="16"/>
  <c r="BH22" i="16"/>
  <c r="BD22" i="16"/>
  <c r="BC22" i="16"/>
  <c r="AY22" i="16"/>
  <c r="AX22" i="16"/>
  <c r="AT22" i="16"/>
  <c r="AS22" i="16"/>
  <c r="AO22" i="16"/>
  <c r="AN22" i="16"/>
  <c r="AJ22" i="16"/>
  <c r="AI22" i="16"/>
  <c r="AE22" i="16"/>
  <c r="AD22" i="16"/>
  <c r="Z22" i="16"/>
  <c r="Y22" i="16"/>
  <c r="U22" i="16"/>
  <c r="T22" i="16"/>
  <c r="P22" i="16"/>
  <c r="O22" i="16"/>
  <c r="CC21" i="16"/>
  <c r="CB21" i="16"/>
  <c r="BX21" i="16"/>
  <c r="BW21" i="16"/>
  <c r="BS21" i="16"/>
  <c r="BR21" i="16"/>
  <c r="BN21" i="16"/>
  <c r="BM21" i="16"/>
  <c r="BI21" i="16"/>
  <c r="BH21" i="16"/>
  <c r="BD21" i="16"/>
  <c r="BC21" i="16"/>
  <c r="AY21" i="16"/>
  <c r="AX21" i="16"/>
  <c r="AT21" i="16"/>
  <c r="AS21" i="16"/>
  <c r="AO21" i="16"/>
  <c r="AN21" i="16"/>
  <c r="AJ21" i="16"/>
  <c r="AI21" i="16"/>
  <c r="AE21" i="16"/>
  <c r="AD21" i="16"/>
  <c r="Z21" i="16"/>
  <c r="Y21" i="16"/>
  <c r="U21" i="16"/>
  <c r="T21" i="16"/>
  <c r="P21" i="16"/>
  <c r="O21" i="16"/>
  <c r="CC20" i="16"/>
  <c r="CB20" i="16"/>
  <c r="BX20" i="16"/>
  <c r="BW20" i="16"/>
  <c r="BS20" i="16"/>
  <c r="BR20" i="16"/>
  <c r="BN20" i="16"/>
  <c r="BM20" i="16"/>
  <c r="BI20" i="16"/>
  <c r="BH20" i="16"/>
  <c r="BD20" i="16"/>
  <c r="BC20" i="16"/>
  <c r="AY20" i="16"/>
  <c r="AX20" i="16"/>
  <c r="AT20" i="16"/>
  <c r="AS20" i="16"/>
  <c r="AO20" i="16"/>
  <c r="AN20" i="16"/>
  <c r="AJ20" i="16"/>
  <c r="AI20" i="16"/>
  <c r="AE20" i="16"/>
  <c r="AD20" i="16"/>
  <c r="Z20" i="16"/>
  <c r="Y20" i="16"/>
  <c r="U20" i="16"/>
  <c r="T20" i="16"/>
  <c r="P20" i="16"/>
  <c r="O20" i="16"/>
  <c r="CC19" i="16"/>
  <c r="CB19" i="16"/>
  <c r="BX19" i="16"/>
  <c r="BW19" i="16"/>
  <c r="BS19" i="16"/>
  <c r="BR19" i="16"/>
  <c r="BN19" i="16"/>
  <c r="BM19" i="16"/>
  <c r="BI19" i="16"/>
  <c r="BH19" i="16"/>
  <c r="BD19" i="16"/>
  <c r="BC19" i="16"/>
  <c r="AY19" i="16"/>
  <c r="AX19" i="16"/>
  <c r="AT19" i="16"/>
  <c r="AS19" i="16"/>
  <c r="AO19" i="16"/>
  <c r="AN19" i="16"/>
  <c r="AJ19" i="16"/>
  <c r="AI19" i="16"/>
  <c r="AE19" i="16"/>
  <c r="AD19" i="16"/>
  <c r="Z19" i="16"/>
  <c r="Y19" i="16"/>
  <c r="U19" i="16"/>
  <c r="T19" i="16"/>
  <c r="P19" i="16"/>
  <c r="O19" i="16"/>
  <c r="CC18" i="16"/>
  <c r="CB18" i="16"/>
  <c r="BX18" i="16"/>
  <c r="BW18" i="16"/>
  <c r="BS18" i="16"/>
  <c r="BR18" i="16"/>
  <c r="BN18" i="16"/>
  <c r="BM18" i="16"/>
  <c r="BI18" i="16"/>
  <c r="BH18" i="16"/>
  <c r="BD18" i="16"/>
  <c r="BC18" i="16"/>
  <c r="AY18" i="16"/>
  <c r="AX18" i="16"/>
  <c r="AT18" i="16"/>
  <c r="AS18" i="16"/>
  <c r="AO18" i="16"/>
  <c r="AN18" i="16"/>
  <c r="AJ18" i="16"/>
  <c r="AI18" i="16"/>
  <c r="AE18" i="16"/>
  <c r="AD18" i="16"/>
  <c r="Z18" i="16"/>
  <c r="Y18" i="16"/>
  <c r="U18" i="16"/>
  <c r="T18" i="16"/>
  <c r="P18" i="16"/>
  <c r="O18" i="16"/>
  <c r="CC17" i="16"/>
  <c r="CB17" i="16"/>
  <c r="BX17" i="16"/>
  <c r="BW17" i="16"/>
  <c r="BS17" i="16"/>
  <c r="BR17" i="16"/>
  <c r="BN17" i="16"/>
  <c r="BM17" i="16"/>
  <c r="BI17" i="16"/>
  <c r="BH17" i="16"/>
  <c r="BD17" i="16"/>
  <c r="BC17" i="16"/>
  <c r="AY17" i="16"/>
  <c r="AX17" i="16"/>
  <c r="AT17" i="16"/>
  <c r="AS17" i="16"/>
  <c r="AO17" i="16"/>
  <c r="AN17" i="16"/>
  <c r="AJ17" i="16"/>
  <c r="AI17" i="16"/>
  <c r="AE17" i="16"/>
  <c r="AD17" i="16"/>
  <c r="Z17" i="16"/>
  <c r="Y17" i="16"/>
  <c r="U17" i="16"/>
  <c r="T17" i="16"/>
  <c r="P17" i="16"/>
  <c r="O17" i="16"/>
  <c r="CC16" i="16"/>
  <c r="CB16" i="16"/>
  <c r="BX16" i="16"/>
  <c r="BW16" i="16"/>
  <c r="BS16" i="16"/>
  <c r="BR16" i="16"/>
  <c r="BN16" i="16"/>
  <c r="BM16" i="16"/>
  <c r="BI16" i="16"/>
  <c r="BH16" i="16"/>
  <c r="BD16" i="16"/>
  <c r="BC16" i="16"/>
  <c r="AY16" i="16"/>
  <c r="AX16" i="16"/>
  <c r="AT16" i="16"/>
  <c r="AS16" i="16"/>
  <c r="AO16" i="16"/>
  <c r="AN16" i="16"/>
  <c r="AJ16" i="16"/>
  <c r="AI16" i="16"/>
  <c r="AE16" i="16"/>
  <c r="AD16" i="16"/>
  <c r="Z16" i="16"/>
  <c r="Y16" i="16"/>
  <c r="U16" i="16"/>
  <c r="T16" i="16"/>
  <c r="P16" i="16"/>
  <c r="O16" i="16"/>
  <c r="CC15" i="16"/>
  <c r="CB15" i="16"/>
  <c r="BX15" i="16"/>
  <c r="BW15" i="16"/>
  <c r="BS15" i="16"/>
  <c r="BR15" i="16"/>
  <c r="BN15" i="16"/>
  <c r="BM15" i="16"/>
  <c r="BI15" i="16"/>
  <c r="BH15" i="16"/>
  <c r="BD15" i="16"/>
  <c r="BC15" i="16"/>
  <c r="AY15" i="16"/>
  <c r="AX15" i="16"/>
  <c r="AT15" i="16"/>
  <c r="AS15" i="16"/>
  <c r="AO15" i="16"/>
  <c r="AN15" i="16"/>
  <c r="AJ15" i="16"/>
  <c r="AI15" i="16"/>
  <c r="AE15" i="16"/>
  <c r="AD15" i="16"/>
  <c r="Z15" i="16"/>
  <c r="Y15" i="16"/>
  <c r="U15" i="16"/>
  <c r="T15" i="16"/>
  <c r="P15" i="16"/>
  <c r="O15" i="16"/>
  <c r="CC13" i="16"/>
  <c r="CB13" i="16"/>
  <c r="BX13" i="16"/>
  <c r="BW13" i="16"/>
  <c r="BS13" i="16"/>
  <c r="BR13" i="16"/>
  <c r="BN13" i="16"/>
  <c r="BM13" i="16"/>
  <c r="BI13" i="16"/>
  <c r="BH13" i="16"/>
  <c r="BD13" i="16"/>
  <c r="BC13" i="16"/>
  <c r="AY13" i="16"/>
  <c r="AX13" i="16"/>
  <c r="AT13" i="16"/>
  <c r="AS13" i="16"/>
  <c r="AO13" i="16"/>
  <c r="AN13" i="16"/>
  <c r="AJ13" i="16"/>
  <c r="AI13" i="16"/>
  <c r="AE13" i="16"/>
  <c r="AD13" i="16"/>
  <c r="Z13" i="16"/>
  <c r="Y13" i="16"/>
  <c r="U13" i="16"/>
  <c r="T13" i="16"/>
  <c r="P13" i="16"/>
  <c r="O13" i="16"/>
  <c r="CC12" i="16"/>
  <c r="CB12" i="16"/>
  <c r="BX12" i="16"/>
  <c r="BW12" i="16"/>
  <c r="BS12" i="16"/>
  <c r="BR12" i="16"/>
  <c r="BN12" i="16"/>
  <c r="BM12" i="16"/>
  <c r="BI12" i="16"/>
  <c r="BH12" i="16"/>
  <c r="BD12" i="16"/>
  <c r="BC12" i="16"/>
  <c r="AY12" i="16"/>
  <c r="AX12" i="16"/>
  <c r="AT12" i="16"/>
  <c r="AS12" i="16"/>
  <c r="AO12" i="16"/>
  <c r="AN12" i="16"/>
  <c r="AJ12" i="16"/>
  <c r="AI12" i="16"/>
  <c r="AE12" i="16"/>
  <c r="AD12" i="16"/>
  <c r="Z12" i="16"/>
  <c r="Y12" i="16"/>
  <c r="U12" i="16"/>
  <c r="T12" i="16"/>
  <c r="P12" i="16"/>
  <c r="O12" i="16"/>
  <c r="CC11" i="16"/>
  <c r="CB11" i="16"/>
  <c r="BX11" i="16"/>
  <c r="BW11" i="16"/>
  <c r="BS11" i="16"/>
  <c r="BR11" i="16"/>
  <c r="BN11" i="16"/>
  <c r="BM11" i="16"/>
  <c r="BI11" i="16"/>
  <c r="BH11" i="16"/>
  <c r="BD11" i="16"/>
  <c r="BC11" i="16"/>
  <c r="AY11" i="16"/>
  <c r="AX11" i="16"/>
  <c r="AT11" i="16"/>
  <c r="AS11" i="16"/>
  <c r="AO11" i="16"/>
  <c r="AN11" i="16"/>
  <c r="AJ11" i="16"/>
  <c r="AI11" i="16"/>
  <c r="AE11" i="16"/>
  <c r="AD11" i="16"/>
  <c r="Z11" i="16"/>
  <c r="Y11" i="16"/>
  <c r="U11" i="16"/>
  <c r="T11" i="16"/>
  <c r="P11" i="16"/>
  <c r="O11" i="16"/>
  <c r="CC10" i="16"/>
  <c r="CB10" i="16"/>
  <c r="BX10" i="16"/>
  <c r="BW10" i="16"/>
  <c r="BS10" i="16"/>
  <c r="BR10" i="16"/>
  <c r="BN10" i="16"/>
  <c r="BM10" i="16"/>
  <c r="BI10" i="16"/>
  <c r="BH10" i="16"/>
  <c r="BD10" i="16"/>
  <c r="BC10" i="16"/>
  <c r="AY10" i="16"/>
  <c r="AX10" i="16"/>
  <c r="AT10" i="16"/>
  <c r="AS10" i="16"/>
  <c r="AO10" i="16"/>
  <c r="AN10" i="16"/>
  <c r="AJ10" i="16"/>
  <c r="AI10" i="16"/>
  <c r="AE10" i="16"/>
  <c r="AD10" i="16"/>
  <c r="Z10" i="16"/>
  <c r="Y10" i="16"/>
  <c r="U10" i="16"/>
  <c r="T10" i="16"/>
  <c r="P10" i="16"/>
  <c r="O10" i="16"/>
  <c r="CC9" i="16"/>
  <c r="CB9" i="16"/>
  <c r="BX9" i="16"/>
  <c r="BW9" i="16"/>
  <c r="BS9" i="16"/>
  <c r="BR9" i="16"/>
  <c r="BN9" i="16"/>
  <c r="BM9" i="16"/>
  <c r="BI9" i="16"/>
  <c r="BH9" i="16"/>
  <c r="BD9" i="16"/>
  <c r="BC9" i="16"/>
  <c r="AY9" i="16"/>
  <c r="AX9" i="16"/>
  <c r="AT9" i="16"/>
  <c r="AS9" i="16"/>
  <c r="AO9" i="16"/>
  <c r="AN9" i="16"/>
  <c r="AJ9" i="16"/>
  <c r="AI9" i="16"/>
  <c r="AE9" i="16"/>
  <c r="AD9" i="16"/>
  <c r="Z9" i="16"/>
  <c r="Y9" i="16"/>
  <c r="U9" i="16"/>
  <c r="T9" i="16"/>
  <c r="P9" i="16"/>
  <c r="O9" i="16"/>
  <c r="CC8" i="16"/>
  <c r="CB8" i="16"/>
  <c r="BX8" i="16"/>
  <c r="BW8" i="16"/>
  <c r="BS8" i="16"/>
  <c r="BR8" i="16"/>
  <c r="BR3" i="16" s="1"/>
  <c r="BN8" i="16"/>
  <c r="BM8" i="16"/>
  <c r="BI8" i="16"/>
  <c r="BH8" i="16"/>
  <c r="BH3" i="16" s="1"/>
  <c r="BD8" i="16"/>
  <c r="BC8" i="16"/>
  <c r="AY8" i="16"/>
  <c r="AY3" i="16" s="1"/>
  <c r="AX8" i="16"/>
  <c r="AX3" i="16" s="1"/>
  <c r="AT8" i="16"/>
  <c r="AS8" i="16"/>
  <c r="AO8" i="16"/>
  <c r="AN8" i="16"/>
  <c r="AN3" i="16" s="1"/>
  <c r="AJ8" i="16"/>
  <c r="AI8" i="16"/>
  <c r="AE8" i="16"/>
  <c r="AE3" i="16" s="1"/>
  <c r="AD8" i="16"/>
  <c r="AD3" i="16" s="1"/>
  <c r="Z8" i="16"/>
  <c r="Y8" i="16"/>
  <c r="U8" i="16"/>
  <c r="T8" i="16"/>
  <c r="T3" i="16" s="1"/>
  <c r="P8" i="16"/>
  <c r="P3" i="16" s="1"/>
  <c r="O8" i="16"/>
  <c r="O3" i="16" s="1"/>
  <c r="CC3" i="16"/>
  <c r="CB3" i="16"/>
  <c r="A1" i="16"/>
  <c r="K83" i="16"/>
  <c r="J83" i="16"/>
  <c r="A83" i="16"/>
  <c r="K82" i="16"/>
  <c r="J82" i="16"/>
  <c r="A82" i="16" s="1"/>
  <c r="K81" i="16"/>
  <c r="J81" i="16"/>
  <c r="A81" i="16"/>
  <c r="K80" i="16"/>
  <c r="B80" i="16" s="1"/>
  <c r="J80" i="16"/>
  <c r="K79" i="16"/>
  <c r="J79" i="16"/>
  <c r="A79" i="16"/>
  <c r="K78" i="16"/>
  <c r="B78" i="16" s="1"/>
  <c r="J78" i="16"/>
  <c r="A78" i="16"/>
  <c r="K71" i="16"/>
  <c r="J71" i="16"/>
  <c r="A71" i="16" s="1"/>
  <c r="K70" i="16"/>
  <c r="B70" i="16" s="1"/>
  <c r="J70" i="16"/>
  <c r="A70" i="16"/>
  <c r="K68" i="16"/>
  <c r="J68" i="16"/>
  <c r="A68" i="16"/>
  <c r="K67" i="16"/>
  <c r="B67" i="16" s="1"/>
  <c r="J67" i="16"/>
  <c r="A67" i="16" s="1"/>
  <c r="K66" i="16"/>
  <c r="J66" i="16"/>
  <c r="A66" i="16" s="1"/>
  <c r="K64" i="16"/>
  <c r="B64" i="16" s="1"/>
  <c r="J64" i="16"/>
  <c r="A64" i="16" s="1"/>
  <c r="K63" i="16"/>
  <c r="J63" i="16"/>
  <c r="A63" i="16" s="1"/>
  <c r="K62" i="16"/>
  <c r="B62" i="16" s="1"/>
  <c r="J62" i="16"/>
  <c r="A62" i="16" s="1"/>
  <c r="K60" i="16"/>
  <c r="J60" i="16"/>
  <c r="A60" i="16" s="1"/>
  <c r="K59" i="16"/>
  <c r="B59" i="16" s="1"/>
  <c r="J59" i="16"/>
  <c r="A59" i="16" s="1"/>
  <c r="K58" i="16"/>
  <c r="J58" i="16"/>
  <c r="A58" i="16" s="1"/>
  <c r="K57" i="16"/>
  <c r="B57" i="16" s="1"/>
  <c r="J57" i="16"/>
  <c r="A57" i="16" s="1"/>
  <c r="K56" i="16"/>
  <c r="J56" i="16"/>
  <c r="A56" i="16" s="1"/>
  <c r="K55" i="16"/>
  <c r="B55" i="16" s="1"/>
  <c r="J55" i="16"/>
  <c r="A55" i="16" s="1"/>
  <c r="K54" i="16"/>
  <c r="J54" i="16"/>
  <c r="A54" i="16" s="1"/>
  <c r="K51" i="16"/>
  <c r="B51" i="16" s="1"/>
  <c r="J51" i="16"/>
  <c r="A51" i="16" s="1"/>
  <c r="K50" i="16"/>
  <c r="J50" i="16"/>
  <c r="A50" i="16" s="1"/>
  <c r="K49" i="16"/>
  <c r="B49" i="16" s="1"/>
  <c r="J49" i="16"/>
  <c r="A49" i="16" s="1"/>
  <c r="K48" i="16"/>
  <c r="J48" i="16"/>
  <c r="A48" i="16" s="1"/>
  <c r="K47" i="16"/>
  <c r="J47" i="16"/>
  <c r="A47" i="16" s="1"/>
  <c r="K46" i="16"/>
  <c r="J46" i="16"/>
  <c r="A46" i="16" s="1"/>
  <c r="K45" i="16"/>
  <c r="J45" i="16"/>
  <c r="A45" i="16" s="1"/>
  <c r="K44" i="16"/>
  <c r="J44" i="16"/>
  <c r="A44" i="16" s="1"/>
  <c r="K43" i="16"/>
  <c r="J43" i="16"/>
  <c r="A43" i="16" s="1"/>
  <c r="K42" i="16"/>
  <c r="B42" i="16" s="1"/>
  <c r="J42" i="16"/>
  <c r="A42" i="16" s="1"/>
  <c r="K41" i="16"/>
  <c r="J41" i="16"/>
  <c r="A41" i="16" s="1"/>
  <c r="K39" i="16"/>
  <c r="J39" i="16"/>
  <c r="A39" i="16" s="1"/>
  <c r="K38" i="16"/>
  <c r="J38" i="16"/>
  <c r="A38" i="16" s="1"/>
  <c r="K37" i="16"/>
  <c r="J37" i="16"/>
  <c r="A37" i="16" s="1"/>
  <c r="K36" i="16"/>
  <c r="J36" i="16"/>
  <c r="A36" i="16" s="1"/>
  <c r="K35" i="16"/>
  <c r="J35" i="16"/>
  <c r="A35" i="16" s="1"/>
  <c r="K34" i="16"/>
  <c r="J34" i="16"/>
  <c r="A34" i="16" s="1"/>
  <c r="K33" i="16"/>
  <c r="J33" i="16"/>
  <c r="A33" i="16" s="1"/>
  <c r="K32" i="16"/>
  <c r="J32" i="16"/>
  <c r="A32" i="16" s="1"/>
  <c r="K31" i="16"/>
  <c r="B31" i="16" s="1"/>
  <c r="J31" i="16"/>
  <c r="A31" i="16" s="1"/>
  <c r="K30" i="16"/>
  <c r="B30" i="16" s="1"/>
  <c r="J30" i="16"/>
  <c r="A30" i="16" s="1"/>
  <c r="K29" i="16"/>
  <c r="B29" i="16" s="1"/>
  <c r="J29" i="16"/>
  <c r="A29" i="16" s="1"/>
  <c r="K28" i="16"/>
  <c r="J28" i="16"/>
  <c r="A28" i="16" s="1"/>
  <c r="K27" i="16"/>
  <c r="J27" i="16"/>
  <c r="A27" i="16" s="1"/>
  <c r="K25" i="16"/>
  <c r="J25" i="16"/>
  <c r="A25" i="16" s="1"/>
  <c r="K24" i="16"/>
  <c r="B24" i="16" s="1"/>
  <c r="J24" i="16"/>
  <c r="A24" i="16" s="1"/>
  <c r="K23" i="16"/>
  <c r="J23" i="16"/>
  <c r="A23" i="16" s="1"/>
  <c r="K22" i="16"/>
  <c r="B22" i="16" s="1"/>
  <c r="J22" i="16"/>
  <c r="A22" i="16" s="1"/>
  <c r="K21" i="16"/>
  <c r="B21" i="16" s="1"/>
  <c r="J21" i="16"/>
  <c r="A21" i="16" s="1"/>
  <c r="B20" i="16"/>
  <c r="A20" i="16"/>
  <c r="K19" i="16"/>
  <c r="J19" i="16"/>
  <c r="A19" i="16" s="1"/>
  <c r="K18" i="16"/>
  <c r="J18" i="16"/>
  <c r="A18" i="16" s="1"/>
  <c r="K17" i="16"/>
  <c r="B17" i="16" s="1"/>
  <c r="J17" i="16"/>
  <c r="A17" i="16" s="1"/>
  <c r="K16" i="16"/>
  <c r="B16" i="16" s="1"/>
  <c r="J16" i="16"/>
  <c r="A16" i="16" s="1"/>
  <c r="K15" i="16"/>
  <c r="B15" i="16" s="1"/>
  <c r="J15" i="16"/>
  <c r="A15" i="16" s="1"/>
  <c r="K13" i="16"/>
  <c r="J13" i="16"/>
  <c r="A13" i="16" s="1"/>
  <c r="K12" i="16"/>
  <c r="J12" i="16"/>
  <c r="A12" i="16" s="1"/>
  <c r="K11" i="16"/>
  <c r="J11" i="16"/>
  <c r="A11" i="16" s="1"/>
  <c r="K10" i="16"/>
  <c r="B10" i="16" s="1"/>
  <c r="J10" i="16"/>
  <c r="A10" i="16" s="1"/>
  <c r="K9" i="16"/>
  <c r="J9" i="16"/>
  <c r="A9" i="16" s="1"/>
  <c r="A8" i="16"/>
  <c r="D3" i="16"/>
  <c r="D2" i="16"/>
  <c r="BY4" i="4"/>
  <c r="BT4" i="4"/>
  <c r="BO4" i="4"/>
  <c r="BJ4" i="4"/>
  <c r="BE4" i="4"/>
  <c r="AZ4" i="4"/>
  <c r="AU4" i="4"/>
  <c r="AP4" i="4"/>
  <c r="AK4" i="4"/>
  <c r="AF4" i="4"/>
  <c r="K90" i="4"/>
  <c r="J90" i="4"/>
  <c r="K89" i="4"/>
  <c r="J89" i="4"/>
  <c r="K88" i="4"/>
  <c r="J88" i="4"/>
  <c r="K87" i="4"/>
  <c r="J87" i="4"/>
  <c r="K86" i="4"/>
  <c r="J86" i="4"/>
  <c r="K85" i="4"/>
  <c r="J85" i="4"/>
  <c r="K82" i="4"/>
  <c r="J82" i="4"/>
  <c r="K81" i="4"/>
  <c r="J81" i="4"/>
  <c r="K80" i="4"/>
  <c r="J80" i="4"/>
  <c r="K79" i="4"/>
  <c r="J79" i="4"/>
  <c r="K77" i="4"/>
  <c r="J77" i="4"/>
  <c r="K76" i="4"/>
  <c r="J76" i="4"/>
  <c r="K75" i="4"/>
  <c r="J75" i="4"/>
  <c r="K74" i="4"/>
  <c r="J74" i="4"/>
  <c r="K73" i="4"/>
  <c r="J73" i="4"/>
  <c r="K72" i="4"/>
  <c r="J72" i="4"/>
  <c r="K71" i="4"/>
  <c r="J71" i="4"/>
  <c r="K58" i="4"/>
  <c r="J58" i="4"/>
  <c r="K57" i="4"/>
  <c r="J57" i="4"/>
  <c r="K56" i="4"/>
  <c r="J56" i="4"/>
  <c r="K55" i="4"/>
  <c r="J55" i="4"/>
  <c r="K54" i="4"/>
  <c r="J54" i="4"/>
  <c r="K53" i="4"/>
  <c r="J53" i="4"/>
  <c r="K52" i="4"/>
  <c r="J52" i="4"/>
  <c r="K51" i="4"/>
  <c r="J51" i="4"/>
  <c r="K49" i="4"/>
  <c r="J49" i="4"/>
  <c r="K48" i="4"/>
  <c r="J48" i="4"/>
  <c r="K47" i="4"/>
  <c r="J47" i="4"/>
  <c r="K46" i="4"/>
  <c r="J46" i="4"/>
  <c r="K45" i="4"/>
  <c r="J45" i="4"/>
  <c r="K44" i="4"/>
  <c r="J44" i="4"/>
  <c r="K43" i="4"/>
  <c r="J43" i="4"/>
  <c r="K38" i="4"/>
  <c r="J38" i="4"/>
  <c r="K37" i="4"/>
  <c r="J37" i="4"/>
  <c r="K34" i="4"/>
  <c r="J34" i="4"/>
  <c r="K32" i="4"/>
  <c r="J32" i="4"/>
  <c r="K31" i="4"/>
  <c r="J31" i="4"/>
  <c r="K30" i="4"/>
  <c r="J30" i="4"/>
  <c r="K29" i="4"/>
  <c r="J29" i="4"/>
  <c r="K28" i="4"/>
  <c r="J28" i="4"/>
  <c r="K27" i="4"/>
  <c r="J27" i="4"/>
  <c r="K26" i="4"/>
  <c r="J26" i="4"/>
  <c r="K25" i="4"/>
  <c r="J25" i="4"/>
  <c r="K23" i="4"/>
  <c r="J23" i="4"/>
  <c r="K22" i="4"/>
  <c r="J22" i="4"/>
  <c r="K21" i="4"/>
  <c r="J21" i="4"/>
  <c r="K20" i="4"/>
  <c r="J20" i="4"/>
  <c r="K19" i="4"/>
  <c r="J19" i="4"/>
  <c r="K18" i="4"/>
  <c r="J18" i="4"/>
  <c r="K17" i="4"/>
  <c r="J17" i="4"/>
  <c r="K15" i="4"/>
  <c r="J15" i="4"/>
  <c r="K14" i="4"/>
  <c r="J14" i="4"/>
  <c r="K13" i="4"/>
  <c r="J13" i="4"/>
  <c r="K12" i="4"/>
  <c r="J12" i="4"/>
  <c r="K11" i="4"/>
  <c r="J11" i="4"/>
  <c r="K9" i="4"/>
  <c r="J9" i="4"/>
  <c r="K7" i="4"/>
  <c r="J7" i="4"/>
  <c r="B15" i="1"/>
  <c r="B16" i="1"/>
  <c r="B17" i="1"/>
  <c r="B18" i="1"/>
  <c r="B19" i="1"/>
  <c r="B20" i="1"/>
  <c r="B21" i="1"/>
  <c r="B22" i="1"/>
  <c r="B23" i="1"/>
  <c r="B24" i="1"/>
  <c r="AE44" i="4"/>
  <c r="AD44" i="4"/>
  <c r="Z44" i="4"/>
  <c r="Y44" i="4"/>
  <c r="U44" i="4"/>
  <c r="T44" i="4"/>
  <c r="P44" i="4"/>
  <c r="O44" i="4"/>
  <c r="AE54" i="4"/>
  <c r="AD54" i="4"/>
  <c r="Z54" i="4"/>
  <c r="Y54" i="4"/>
  <c r="U54" i="4"/>
  <c r="T54" i="4"/>
  <c r="P54" i="4"/>
  <c r="O54" i="4"/>
  <c r="BN3" i="4" l="1"/>
  <c r="AS7" i="7"/>
  <c r="AY7" i="7"/>
  <c r="BE7" i="7"/>
  <c r="BB7" i="7"/>
  <c r="AD7" i="7"/>
  <c r="AJ7" i="7"/>
  <c r="R7" i="7"/>
  <c r="X7" i="7"/>
  <c r="AV7" i="7"/>
  <c r="AM7" i="7"/>
  <c r="AG7" i="7"/>
  <c r="I7" i="7"/>
  <c r="AA7" i="7"/>
  <c r="U7" i="7"/>
  <c r="O7" i="7"/>
  <c r="S2" i="7"/>
  <c r="AT2" i="7"/>
  <c r="A13" i="5"/>
  <c r="A31" i="5"/>
  <c r="B13" i="5"/>
  <c r="B31" i="5"/>
  <c r="B42" i="5"/>
  <c r="B46" i="5"/>
  <c r="B52" i="5"/>
  <c r="B57" i="5"/>
  <c r="B62" i="5"/>
  <c r="B67" i="5"/>
  <c r="B72" i="5"/>
  <c r="B14" i="5"/>
  <c r="B21" i="5"/>
  <c r="B25" i="5"/>
  <c r="A28" i="5"/>
  <c r="A36" i="5"/>
  <c r="A60" i="5"/>
  <c r="AK2" i="7"/>
  <c r="AH2" i="7"/>
  <c r="Y2" i="7"/>
  <c r="F8" i="7"/>
  <c r="BF2" i="7"/>
  <c r="AE2" i="7"/>
  <c r="V2" i="7"/>
  <c r="BC2" i="7"/>
  <c r="AW2" i="7"/>
  <c r="F64" i="7"/>
  <c r="P2" i="7"/>
  <c r="AZ2" i="7"/>
  <c r="A36" i="4"/>
  <c r="BS3" i="4"/>
  <c r="BI3" i="4"/>
  <c r="CC3" i="4"/>
  <c r="BX3" i="4"/>
  <c r="A80" i="16"/>
  <c r="AI3" i="16"/>
  <c r="BC3" i="16"/>
  <c r="BW3" i="16"/>
  <c r="Y3" i="16"/>
  <c r="AS3" i="16"/>
  <c r="AJ3" i="16"/>
  <c r="AI2" i="16" s="1"/>
  <c r="BD3" i="16"/>
  <c r="BC2" i="16" s="1"/>
  <c r="BX3" i="16"/>
  <c r="Z3" i="16"/>
  <c r="AT3" i="16"/>
  <c r="BN3" i="16"/>
  <c r="B35" i="16"/>
  <c r="U3" i="16"/>
  <c r="T2" i="16" s="1"/>
  <c r="A10" i="5"/>
  <c r="A16" i="5"/>
  <c r="A32" i="5"/>
  <c r="A43" i="5"/>
  <c r="A47" i="5"/>
  <c r="A53" i="5"/>
  <c r="A58" i="5"/>
  <c r="A64" i="5"/>
  <c r="A68" i="5"/>
  <c r="A73" i="5"/>
  <c r="A15" i="5"/>
  <c r="A22" i="5"/>
  <c r="A26" i="5"/>
  <c r="A33" i="5"/>
  <c r="A37" i="5"/>
  <c r="B10" i="5"/>
  <c r="B16" i="5"/>
  <c r="B32" i="5"/>
  <c r="B43" i="5"/>
  <c r="B47" i="5"/>
  <c r="B53" i="5"/>
  <c r="B58" i="5"/>
  <c r="B64" i="5"/>
  <c r="B68" i="5"/>
  <c r="B73" i="5"/>
  <c r="B15" i="5"/>
  <c r="B22" i="5"/>
  <c r="B26" i="5"/>
  <c r="B33" i="5"/>
  <c r="B37" i="5"/>
  <c r="A8" i="5"/>
  <c r="A12" i="5"/>
  <c r="A30" i="5"/>
  <c r="A39" i="5"/>
  <c r="A41" i="5"/>
  <c r="A45" i="5"/>
  <c r="A49" i="5"/>
  <c r="A56" i="5"/>
  <c r="A61" i="5"/>
  <c r="A66" i="5"/>
  <c r="A71" i="5"/>
  <c r="A75" i="5"/>
  <c r="A20" i="5"/>
  <c r="A24" i="5"/>
  <c r="A27" i="5"/>
  <c r="A35" i="5"/>
  <c r="A51" i="5"/>
  <c r="B8" i="5"/>
  <c r="B12" i="5"/>
  <c r="B30" i="5"/>
  <c r="B39" i="5"/>
  <c r="B41" i="5"/>
  <c r="B45" i="5"/>
  <c r="B49" i="5"/>
  <c r="B56" i="5"/>
  <c r="B61" i="5"/>
  <c r="B66" i="5"/>
  <c r="B71" i="5"/>
  <c r="B75" i="5"/>
  <c r="B20" i="5"/>
  <c r="B24" i="5"/>
  <c r="B27" i="5"/>
  <c r="B35" i="5"/>
  <c r="B51" i="5"/>
  <c r="A9" i="5"/>
  <c r="A11" i="5"/>
  <c r="A17" i="5"/>
  <c r="A38" i="5"/>
  <c r="A44" i="5"/>
  <c r="A48" i="5"/>
  <c r="A55" i="5"/>
  <c r="A59" i="5"/>
  <c r="A65" i="5"/>
  <c r="A70" i="5"/>
  <c r="A74" i="5"/>
  <c r="A19" i="5"/>
  <c r="A23" i="5"/>
  <c r="A34" i="5"/>
  <c r="A50" i="5"/>
  <c r="B9" i="5"/>
  <c r="B11" i="5"/>
  <c r="B17" i="5"/>
  <c r="B38" i="5"/>
  <c r="B44" i="5"/>
  <c r="B48" i="5"/>
  <c r="B55" i="5"/>
  <c r="B59" i="5"/>
  <c r="B65" i="5"/>
  <c r="B70" i="5"/>
  <c r="B74" i="5"/>
  <c r="B19" i="5"/>
  <c r="B23" i="5"/>
  <c r="B34" i="5"/>
  <c r="B50" i="5"/>
  <c r="B36" i="4"/>
  <c r="AO3" i="4"/>
  <c r="BD3" i="4"/>
  <c r="AY3" i="4"/>
  <c r="B54" i="4"/>
  <c r="B32" i="16"/>
  <c r="B33" i="16"/>
  <c r="B34" i="16"/>
  <c r="B36" i="16"/>
  <c r="B37" i="16"/>
  <c r="B38" i="16"/>
  <c r="B39" i="16"/>
  <c r="B41" i="16"/>
  <c r="B43" i="16"/>
  <c r="B44" i="16"/>
  <c r="B46" i="16"/>
  <c r="B48" i="16"/>
  <c r="B50" i="16"/>
  <c r="B54" i="16"/>
  <c r="B56" i="16"/>
  <c r="B58" i="16"/>
  <c r="B60" i="16"/>
  <c r="B63" i="16"/>
  <c r="B66" i="16"/>
  <c r="B68" i="16"/>
  <c r="B71" i="16"/>
  <c r="B79" i="16"/>
  <c r="B81" i="16"/>
  <c r="B82" i="16"/>
  <c r="B83" i="16"/>
  <c r="J3" i="16"/>
  <c r="B13" i="16"/>
  <c r="B19" i="16"/>
  <c r="B28" i="16"/>
  <c r="B45" i="16"/>
  <c r="B47" i="16"/>
  <c r="B11" i="16"/>
  <c r="B25" i="16"/>
  <c r="AO3" i="16"/>
  <c r="AN2" i="16" s="1"/>
  <c r="BI3" i="16"/>
  <c r="BH2" i="16" s="1"/>
  <c r="K3" i="16"/>
  <c r="B9" i="16"/>
  <c r="B23" i="16"/>
  <c r="B12" i="16"/>
  <c r="B18" i="16"/>
  <c r="B27" i="16"/>
  <c r="O2" i="16"/>
  <c r="AS2" i="16"/>
  <c r="BM3" i="16"/>
  <c r="BS3" i="16"/>
  <c r="BR2" i="16" s="1"/>
  <c r="B8" i="16"/>
  <c r="CB2" i="16"/>
  <c r="AD2" i="16"/>
  <c r="AX2" i="16"/>
  <c r="AB2" i="7"/>
  <c r="AN2" i="7"/>
  <c r="K3" i="5"/>
  <c r="AE3" i="5"/>
  <c r="AY3" i="5"/>
  <c r="BS3" i="5"/>
  <c r="P3" i="5"/>
  <c r="AJ3" i="5"/>
  <c r="BD3" i="5"/>
  <c r="BX3" i="5"/>
  <c r="U3" i="5"/>
  <c r="T3" i="5"/>
  <c r="AN3" i="5"/>
  <c r="BH3" i="5"/>
  <c r="CB3" i="5"/>
  <c r="AO3" i="5"/>
  <c r="BI3" i="5"/>
  <c r="CC3" i="5"/>
  <c r="Z3" i="5"/>
  <c r="AT3" i="5"/>
  <c r="BN3" i="5"/>
  <c r="Y3" i="5"/>
  <c r="AS3" i="5"/>
  <c r="BM3" i="5"/>
  <c r="J3" i="5"/>
  <c r="AD3" i="5"/>
  <c r="AX3" i="5"/>
  <c r="BR3" i="5"/>
  <c r="O3" i="5"/>
  <c r="AI3" i="5"/>
  <c r="BC3" i="5"/>
  <c r="BW3" i="5"/>
  <c r="AT3" i="4"/>
  <c r="AJ3" i="4"/>
  <c r="AN3" i="4"/>
  <c r="AI3" i="4"/>
  <c r="BC3" i="4"/>
  <c r="AX3" i="4"/>
  <c r="AS3" i="4"/>
  <c r="B44" i="4"/>
  <c r="B35" i="4"/>
  <c r="A35" i="4"/>
  <c r="BM3" i="4"/>
  <c r="BM2" i="4" s="1"/>
  <c r="BH3" i="4"/>
  <c r="BH2" i="4" s="1"/>
  <c r="BW3" i="4"/>
  <c r="BR3" i="4"/>
  <c r="A54" i="4"/>
  <c r="J3" i="4"/>
  <c r="K3" i="4"/>
  <c r="CB3" i="4"/>
  <c r="CB2" i="4" s="1"/>
  <c r="A44" i="4"/>
  <c r="A3" i="16"/>
  <c r="AN2" i="4" l="1"/>
  <c r="C16" i="2"/>
  <c r="C17" i="2"/>
  <c r="F7" i="7"/>
  <c r="BW2" i="4"/>
  <c r="BR2" i="4"/>
  <c r="AS2" i="4"/>
  <c r="Y2" i="16"/>
  <c r="BW2" i="16"/>
  <c r="BM2" i="16"/>
  <c r="AX2" i="4"/>
  <c r="J2" i="4"/>
  <c r="BC2" i="4"/>
  <c r="AI2" i="4"/>
  <c r="B3" i="16"/>
  <c r="A2" i="16" s="1"/>
  <c r="C8" i="2" s="1"/>
  <c r="J2" i="16"/>
  <c r="BR2" i="5"/>
  <c r="AX2" i="5"/>
  <c r="CB2" i="5"/>
  <c r="BC2" i="5"/>
  <c r="AD2" i="5"/>
  <c r="J2" i="5"/>
  <c r="AI2" i="5"/>
  <c r="O2" i="5"/>
  <c r="BH2" i="5"/>
  <c r="BW2" i="5"/>
  <c r="T2" i="5"/>
  <c r="AN2" i="5"/>
  <c r="BM2" i="5"/>
  <c r="AS2" i="5"/>
  <c r="Y2" i="5"/>
  <c r="B26" i="6"/>
  <c r="A26" i="6"/>
  <c r="B27" i="6"/>
  <c r="A27" i="6"/>
  <c r="B9" i="6" l="1"/>
  <c r="A9" i="6"/>
  <c r="A18" i="9"/>
  <c r="A20" i="9"/>
  <c r="A21" i="9"/>
  <c r="A22" i="9"/>
  <c r="K40" i="7" l="1"/>
  <c r="B40" i="7" s="1"/>
  <c r="J40" i="7"/>
  <c r="A40" i="7" s="1"/>
  <c r="K91" i="7" l="1"/>
  <c r="B91" i="7" s="1"/>
  <c r="J91" i="7"/>
  <c r="A91" i="7" s="1"/>
  <c r="K90" i="7"/>
  <c r="B90" i="7" s="1"/>
  <c r="J90" i="7"/>
  <c r="A90" i="7" s="1"/>
  <c r="K89" i="7"/>
  <c r="B89" i="7" s="1"/>
  <c r="J89" i="7"/>
  <c r="A89" i="7" s="1"/>
  <c r="K88" i="7"/>
  <c r="B88" i="7" s="1"/>
  <c r="J88" i="7"/>
  <c r="A88" i="7" s="1"/>
  <c r="K87" i="7"/>
  <c r="B87" i="7" s="1"/>
  <c r="J87" i="7"/>
  <c r="A87" i="7" s="1"/>
  <c r="K86" i="7"/>
  <c r="B86" i="7" s="1"/>
  <c r="J86" i="7"/>
  <c r="A86" i="7" s="1"/>
  <c r="K85" i="7"/>
  <c r="B85" i="7" s="1"/>
  <c r="J85" i="7"/>
  <c r="A85" i="7" s="1"/>
  <c r="K78" i="7"/>
  <c r="B78" i="7" s="1"/>
  <c r="J78" i="7"/>
  <c r="A78" i="7" s="1"/>
  <c r="K76" i="7"/>
  <c r="B76" i="7" s="1"/>
  <c r="J76" i="7"/>
  <c r="A76" i="7" s="1"/>
  <c r="K75" i="7"/>
  <c r="B75" i="7" s="1"/>
  <c r="J75" i="7"/>
  <c r="A75" i="7" s="1"/>
  <c r="K74" i="7"/>
  <c r="B74" i="7" s="1"/>
  <c r="J74" i="7"/>
  <c r="A74" i="7" s="1"/>
  <c r="K72" i="7"/>
  <c r="B72" i="7" s="1"/>
  <c r="J72" i="7"/>
  <c r="A72" i="7" s="1"/>
  <c r="K71" i="7"/>
  <c r="B71" i="7" s="1"/>
  <c r="J71" i="7"/>
  <c r="A71" i="7" s="1"/>
  <c r="K67" i="7"/>
  <c r="B67" i="7" s="1"/>
  <c r="J67" i="7"/>
  <c r="A67" i="7" s="1"/>
  <c r="K66" i="7"/>
  <c r="B66" i="7" s="1"/>
  <c r="J66" i="7"/>
  <c r="A66" i="7" s="1"/>
  <c r="K63" i="7"/>
  <c r="B63" i="7" s="1"/>
  <c r="J63" i="7"/>
  <c r="A63" i="7" s="1"/>
  <c r="K62" i="7"/>
  <c r="B62" i="7" s="1"/>
  <c r="J62" i="7"/>
  <c r="A62" i="7" s="1"/>
  <c r="K61" i="7"/>
  <c r="B61" i="7" s="1"/>
  <c r="J61" i="7"/>
  <c r="A61" i="7" s="1"/>
  <c r="K60" i="7"/>
  <c r="B60" i="7" s="1"/>
  <c r="J60" i="7"/>
  <c r="A60" i="7" s="1"/>
  <c r="K55" i="7"/>
  <c r="B55" i="7" s="1"/>
  <c r="J55" i="7"/>
  <c r="A55" i="7" s="1"/>
  <c r="K54" i="7"/>
  <c r="B54" i="7" s="1"/>
  <c r="J54" i="7"/>
  <c r="A54" i="7" s="1"/>
  <c r="K53" i="7"/>
  <c r="B53" i="7" s="1"/>
  <c r="J53" i="7"/>
  <c r="A53" i="7" s="1"/>
  <c r="K52" i="7"/>
  <c r="B52" i="7" s="1"/>
  <c r="J52" i="7"/>
  <c r="A52" i="7" s="1"/>
  <c r="K51" i="7"/>
  <c r="B51" i="7" s="1"/>
  <c r="J51" i="7"/>
  <c r="A51" i="7" s="1"/>
  <c r="K49" i="7"/>
  <c r="B49" i="7" s="1"/>
  <c r="J49" i="7"/>
  <c r="A49" i="7" s="1"/>
  <c r="K48" i="7"/>
  <c r="B48" i="7" s="1"/>
  <c r="J48" i="7"/>
  <c r="A48" i="7" s="1"/>
  <c r="K47" i="7"/>
  <c r="B47" i="7" s="1"/>
  <c r="J47" i="7"/>
  <c r="A47" i="7" s="1"/>
  <c r="K46" i="7"/>
  <c r="B46" i="7" s="1"/>
  <c r="J46" i="7"/>
  <c r="A46" i="7" s="1"/>
  <c r="K45" i="7"/>
  <c r="B45" i="7" s="1"/>
  <c r="J45" i="7"/>
  <c r="A45" i="7" s="1"/>
  <c r="K44" i="7"/>
  <c r="B44" i="7" s="1"/>
  <c r="J44" i="7"/>
  <c r="A44" i="7" s="1"/>
  <c r="K43" i="7"/>
  <c r="B43" i="7" s="1"/>
  <c r="J43" i="7"/>
  <c r="A43" i="7" s="1"/>
  <c r="K24" i="7"/>
  <c r="B24" i="7" s="1"/>
  <c r="J24" i="7"/>
  <c r="A24" i="7" s="1"/>
  <c r="K23" i="7"/>
  <c r="B23" i="7" s="1"/>
  <c r="J23" i="7"/>
  <c r="A23" i="7" s="1"/>
  <c r="K22" i="7"/>
  <c r="B22" i="7" s="1"/>
  <c r="J22" i="7"/>
  <c r="A22" i="7" s="1"/>
  <c r="K21" i="7"/>
  <c r="B21" i="7" s="1"/>
  <c r="J21" i="7"/>
  <c r="A21" i="7" s="1"/>
  <c r="K20" i="7"/>
  <c r="B20" i="7" s="1"/>
  <c r="J20" i="7"/>
  <c r="A20" i="7" s="1"/>
  <c r="K18" i="7"/>
  <c r="B18" i="7" s="1"/>
  <c r="J18" i="7"/>
  <c r="A18" i="7" s="1"/>
  <c r="K15" i="7"/>
  <c r="B15" i="7" s="1"/>
  <c r="J15" i="7"/>
  <c r="A15" i="7" s="1"/>
  <c r="A1" i="7"/>
  <c r="AE53" i="4" l="1"/>
  <c r="AD53" i="4"/>
  <c r="Z53" i="4"/>
  <c r="Y53" i="4"/>
  <c r="U53" i="4"/>
  <c r="T53" i="4"/>
  <c r="P53" i="4"/>
  <c r="O53" i="4"/>
  <c r="B53" i="4" l="1"/>
  <c r="A53" i="4"/>
  <c r="B26" i="9"/>
  <c r="A26" i="9"/>
  <c r="A30" i="6"/>
  <c r="B30" i="6"/>
  <c r="K105" i="7" l="1"/>
  <c r="B105" i="7" s="1"/>
  <c r="J105" i="7"/>
  <c r="A105" i="7" s="1"/>
  <c r="K104" i="7"/>
  <c r="B104" i="7" s="1"/>
  <c r="J104" i="7"/>
  <c r="A104" i="7" s="1"/>
  <c r="K103" i="7"/>
  <c r="B103" i="7" s="1"/>
  <c r="J103" i="7"/>
  <c r="A103" i="7" s="1"/>
  <c r="K102" i="7"/>
  <c r="B102" i="7" s="1"/>
  <c r="J102" i="7"/>
  <c r="A102" i="7" s="1"/>
  <c r="K101" i="7"/>
  <c r="B101" i="7" s="1"/>
  <c r="J101" i="7"/>
  <c r="A101" i="7" s="1"/>
  <c r="K100" i="7"/>
  <c r="B100" i="7" s="1"/>
  <c r="J100" i="7"/>
  <c r="A100" i="7" s="1"/>
  <c r="K99" i="7"/>
  <c r="B99" i="7" s="1"/>
  <c r="J99" i="7"/>
  <c r="A99" i="7" s="1"/>
  <c r="K98" i="7"/>
  <c r="B98" i="7" s="1"/>
  <c r="J98" i="7"/>
  <c r="A98" i="7" s="1"/>
  <c r="A38" i="10" l="1"/>
  <c r="A37" i="10"/>
  <c r="A36" i="10"/>
  <c r="A35" i="10"/>
  <c r="A34" i="10"/>
  <c r="A33" i="10"/>
  <c r="A32" i="10"/>
  <c r="A31" i="10"/>
  <c r="A30" i="10"/>
  <c r="A29" i="10"/>
  <c r="A28" i="10"/>
  <c r="A22" i="10" l="1"/>
  <c r="A21" i="10" s="1"/>
  <c r="C26" i="2" s="1"/>
  <c r="B23" i="8"/>
  <c r="A23" i="8"/>
  <c r="B18" i="8"/>
  <c r="A18" i="8"/>
  <c r="B31" i="9"/>
  <c r="A31" i="9"/>
  <c r="B29" i="9" l="1"/>
  <c r="A29" i="9"/>
  <c r="B18" i="9"/>
  <c r="B15" i="9"/>
  <c r="A15" i="9"/>
  <c r="B141" i="12" l="1"/>
  <c r="A141" i="12"/>
  <c r="B140" i="12"/>
  <c r="A140" i="12"/>
  <c r="B139" i="12"/>
  <c r="A139" i="12"/>
  <c r="B138" i="12"/>
  <c r="A138" i="12"/>
  <c r="B137" i="12"/>
  <c r="A137" i="12"/>
  <c r="B136" i="12"/>
  <c r="A136" i="12"/>
  <c r="B134" i="12"/>
  <c r="A134" i="12"/>
  <c r="B133" i="12"/>
  <c r="A133" i="12"/>
  <c r="B132" i="12"/>
  <c r="A132" i="12"/>
  <c r="B131" i="12"/>
  <c r="A131" i="12"/>
  <c r="B130" i="12"/>
  <c r="A130" i="12"/>
  <c r="B129" i="12"/>
  <c r="A129" i="12"/>
  <c r="B127" i="12"/>
  <c r="A127" i="12"/>
  <c r="B126" i="12"/>
  <c r="A126" i="12"/>
  <c r="B125" i="12"/>
  <c r="A125" i="12"/>
  <c r="B124" i="12"/>
  <c r="A124" i="12"/>
  <c r="B123" i="12"/>
  <c r="A123" i="12"/>
  <c r="B122" i="12"/>
  <c r="A122" i="12"/>
  <c r="B64" i="12"/>
  <c r="A64" i="12"/>
  <c r="B63" i="12"/>
  <c r="A63" i="12"/>
  <c r="B62" i="12"/>
  <c r="A62" i="12"/>
  <c r="B61" i="12"/>
  <c r="A61" i="12"/>
  <c r="B60" i="12"/>
  <c r="A60" i="12"/>
  <c r="B59" i="12"/>
  <c r="A59" i="12"/>
  <c r="AE72" i="4" l="1"/>
  <c r="AD72" i="4"/>
  <c r="Z72" i="4"/>
  <c r="Y72" i="4"/>
  <c r="U72" i="4"/>
  <c r="T72" i="4"/>
  <c r="P72" i="4"/>
  <c r="B72" i="4" s="1"/>
  <c r="O72" i="4"/>
  <c r="A72" i="4"/>
  <c r="E2" i="14" l="1"/>
  <c r="E1" i="14"/>
  <c r="D1" i="12" l="1"/>
  <c r="A1" i="12"/>
  <c r="D2" i="11"/>
  <c r="D1" i="11"/>
  <c r="A1" i="11"/>
  <c r="D1" i="8"/>
  <c r="A1" i="8"/>
  <c r="D1" i="10"/>
  <c r="A1" i="10"/>
  <c r="D1" i="9"/>
  <c r="A1" i="9"/>
  <c r="D1" i="7"/>
  <c r="D1" i="6"/>
  <c r="A1" i="6"/>
  <c r="D1" i="5"/>
  <c r="A1" i="5"/>
  <c r="D1" i="4"/>
  <c r="A1" i="4"/>
  <c r="B1" i="2"/>
  <c r="B2" i="2" l="1"/>
  <c r="B113" i="12" l="1"/>
  <c r="A113" i="12"/>
  <c r="B112" i="12"/>
  <c r="A112" i="12"/>
  <c r="B111" i="12"/>
  <c r="A111" i="12"/>
  <c r="B110" i="12"/>
  <c r="A110" i="12"/>
  <c r="B109" i="12"/>
  <c r="A109" i="12"/>
  <c r="B108" i="12"/>
  <c r="A108" i="12"/>
  <c r="B22" i="11"/>
  <c r="B21" i="11"/>
  <c r="B20" i="11"/>
  <c r="B19" i="11"/>
  <c r="B18" i="11"/>
  <c r="B17" i="11"/>
  <c r="B16" i="11"/>
  <c r="B15" i="11"/>
  <c r="B14" i="11"/>
  <c r="B13" i="11"/>
  <c r="B11" i="11"/>
  <c r="B10" i="11"/>
  <c r="B9" i="11"/>
  <c r="B8" i="11"/>
  <c r="B7" i="11"/>
  <c r="A22" i="11"/>
  <c r="A21" i="11"/>
  <c r="A20" i="11"/>
  <c r="A19" i="11"/>
  <c r="A18" i="11"/>
  <c r="A17" i="11"/>
  <c r="A16" i="11"/>
  <c r="A15" i="11"/>
  <c r="A14" i="11"/>
  <c r="A13" i="11"/>
  <c r="A11" i="11"/>
  <c r="A10" i="11"/>
  <c r="A9" i="11"/>
  <c r="A8" i="11"/>
  <c r="A7" i="11"/>
  <c r="A43" i="8"/>
  <c r="A42" i="8"/>
  <c r="A41" i="8"/>
  <c r="A40" i="8"/>
  <c r="A39" i="8"/>
  <c r="A38" i="8"/>
  <c r="A36" i="8"/>
  <c r="A35" i="8"/>
  <c r="A34" i="8"/>
  <c r="A33" i="8"/>
  <c r="A31" i="8"/>
  <c r="A30" i="8"/>
  <c r="A29" i="8"/>
  <c r="A28" i="8"/>
  <c r="A27" i="8"/>
  <c r="A26" i="8"/>
  <c r="A24" i="8"/>
  <c r="A22" i="8"/>
  <c r="A21" i="8"/>
  <c r="A20" i="8"/>
  <c r="A19" i="8"/>
  <c r="A17" i="8"/>
  <c r="E4" i="14" l="1"/>
  <c r="E3" i="14"/>
  <c r="D3" i="12"/>
  <c r="D2" i="12"/>
  <c r="AE3" i="11"/>
  <c r="AD3" i="11"/>
  <c r="AC3" i="11"/>
  <c r="AB3" i="11"/>
  <c r="AA3" i="11"/>
  <c r="Z3" i="11"/>
  <c r="Y3" i="11"/>
  <c r="X3" i="11"/>
  <c r="W3" i="11"/>
  <c r="V3" i="11"/>
  <c r="U3" i="11"/>
  <c r="T3" i="11"/>
  <c r="S3" i="11"/>
  <c r="R3" i="11"/>
  <c r="Q3" i="11"/>
  <c r="P3" i="11"/>
  <c r="O3" i="11"/>
  <c r="N3" i="11"/>
  <c r="M3" i="11"/>
  <c r="L3" i="11"/>
  <c r="D3" i="11"/>
  <c r="Z2" i="11" l="1"/>
  <c r="X2" i="11"/>
  <c r="N2" i="11"/>
  <c r="AD2" i="11"/>
  <c r="AB2" i="11"/>
  <c r="V2" i="11"/>
  <c r="T2" i="11"/>
  <c r="R2" i="11"/>
  <c r="P2" i="11"/>
  <c r="L2" i="11"/>
  <c r="AE3" i="8"/>
  <c r="AD3" i="8"/>
  <c r="AC3" i="8"/>
  <c r="AB3" i="8"/>
  <c r="AA3" i="8"/>
  <c r="Z3" i="8"/>
  <c r="Y3" i="8"/>
  <c r="X3" i="8"/>
  <c r="W3" i="8"/>
  <c r="V3" i="8"/>
  <c r="U3" i="8"/>
  <c r="T3" i="8"/>
  <c r="S3" i="8"/>
  <c r="R3" i="8"/>
  <c r="Q3" i="8"/>
  <c r="P3" i="8"/>
  <c r="O3" i="8"/>
  <c r="N3" i="8"/>
  <c r="K3" i="8"/>
  <c r="J3" i="8"/>
  <c r="M3" i="8"/>
  <c r="L3" i="8"/>
  <c r="D3" i="8"/>
  <c r="D2" i="8"/>
  <c r="D3" i="10"/>
  <c r="D2" i="10"/>
  <c r="D3" i="9"/>
  <c r="D2" i="9"/>
  <c r="D3" i="7"/>
  <c r="D2" i="7"/>
  <c r="D3" i="6"/>
  <c r="D2" i="6"/>
  <c r="D3" i="5"/>
  <c r="D2" i="5"/>
  <c r="D3" i="4"/>
  <c r="D2" i="4"/>
  <c r="G4" i="4"/>
  <c r="N2" i="8" l="1"/>
  <c r="AD2" i="8"/>
  <c r="T2" i="8"/>
  <c r="X2" i="8"/>
  <c r="V2" i="8"/>
  <c r="R2" i="8"/>
  <c r="P2" i="8"/>
  <c r="L2" i="8"/>
  <c r="J2" i="8"/>
  <c r="Z2" i="8"/>
  <c r="AB2" i="8"/>
  <c r="B4" i="2"/>
  <c r="B3" i="2"/>
  <c r="AE90" i="4" l="1"/>
  <c r="AD90" i="4"/>
  <c r="Z90" i="4"/>
  <c r="Y90" i="4"/>
  <c r="U90" i="4"/>
  <c r="T90" i="4"/>
  <c r="P90" i="4"/>
  <c r="O90" i="4"/>
  <c r="AE89" i="4"/>
  <c r="AD89" i="4"/>
  <c r="Z89" i="4"/>
  <c r="Y89" i="4"/>
  <c r="U89" i="4"/>
  <c r="T89" i="4"/>
  <c r="P89" i="4"/>
  <c r="O89" i="4"/>
  <c r="AE88" i="4"/>
  <c r="AD88" i="4"/>
  <c r="Z88" i="4"/>
  <c r="Y88" i="4"/>
  <c r="U88" i="4"/>
  <c r="T88" i="4"/>
  <c r="P88" i="4"/>
  <c r="O88" i="4"/>
  <c r="AE87" i="4"/>
  <c r="AD87" i="4"/>
  <c r="Z87" i="4"/>
  <c r="Y87" i="4"/>
  <c r="U87" i="4"/>
  <c r="T87" i="4"/>
  <c r="P87" i="4"/>
  <c r="O87" i="4"/>
  <c r="AE86" i="4"/>
  <c r="AD86" i="4"/>
  <c r="Z86" i="4"/>
  <c r="Y86" i="4"/>
  <c r="U86" i="4"/>
  <c r="T86" i="4"/>
  <c r="P86" i="4"/>
  <c r="O86" i="4"/>
  <c r="AE85" i="4"/>
  <c r="AD85" i="4"/>
  <c r="Z85" i="4"/>
  <c r="Y85" i="4"/>
  <c r="U85" i="4"/>
  <c r="T85" i="4"/>
  <c r="P85" i="4"/>
  <c r="O85" i="4"/>
  <c r="AE82" i="4"/>
  <c r="AD82" i="4"/>
  <c r="Z82" i="4"/>
  <c r="Y82" i="4"/>
  <c r="U82" i="4"/>
  <c r="T82" i="4"/>
  <c r="P82" i="4"/>
  <c r="O82" i="4"/>
  <c r="AE81" i="4"/>
  <c r="AD81" i="4"/>
  <c r="Z81" i="4"/>
  <c r="Y81" i="4"/>
  <c r="U81" i="4"/>
  <c r="T81" i="4"/>
  <c r="P81" i="4"/>
  <c r="O81" i="4"/>
  <c r="AE80" i="4"/>
  <c r="AD80" i="4"/>
  <c r="Z80" i="4"/>
  <c r="Y80" i="4"/>
  <c r="U80" i="4"/>
  <c r="T80" i="4"/>
  <c r="P80" i="4"/>
  <c r="O80" i="4"/>
  <c r="AE79" i="4"/>
  <c r="AD79" i="4"/>
  <c r="Z79" i="4"/>
  <c r="Y79" i="4"/>
  <c r="U79" i="4"/>
  <c r="T79" i="4"/>
  <c r="P79" i="4"/>
  <c r="O79" i="4"/>
  <c r="AE77" i="4"/>
  <c r="AD77" i="4"/>
  <c r="Z77" i="4"/>
  <c r="Y77" i="4"/>
  <c r="U77" i="4"/>
  <c r="T77" i="4"/>
  <c r="P77" i="4"/>
  <c r="O77" i="4"/>
  <c r="AE76" i="4"/>
  <c r="AD76" i="4"/>
  <c r="Z76" i="4"/>
  <c r="Y76" i="4"/>
  <c r="U76" i="4"/>
  <c r="T76" i="4"/>
  <c r="P76" i="4"/>
  <c r="O76" i="4"/>
  <c r="AE75" i="4"/>
  <c r="AD75" i="4"/>
  <c r="Z75" i="4"/>
  <c r="Y75" i="4"/>
  <c r="U75" i="4"/>
  <c r="T75" i="4"/>
  <c r="P75" i="4"/>
  <c r="O75" i="4"/>
  <c r="AE74" i="4"/>
  <c r="AD74" i="4"/>
  <c r="Z74" i="4"/>
  <c r="Y74" i="4"/>
  <c r="U74" i="4"/>
  <c r="T74" i="4"/>
  <c r="P74" i="4"/>
  <c r="O74" i="4"/>
  <c r="AE73" i="4"/>
  <c r="AD73" i="4"/>
  <c r="Z73" i="4"/>
  <c r="Y73" i="4"/>
  <c r="U73" i="4"/>
  <c r="T73" i="4"/>
  <c r="P73" i="4"/>
  <c r="O73" i="4"/>
  <c r="AE71" i="4"/>
  <c r="AD71" i="4"/>
  <c r="Z71" i="4"/>
  <c r="Y71" i="4"/>
  <c r="U71" i="4"/>
  <c r="T71" i="4"/>
  <c r="P71" i="4"/>
  <c r="O71" i="4"/>
  <c r="AE58" i="4"/>
  <c r="AD58" i="4"/>
  <c r="Z58" i="4"/>
  <c r="Y58" i="4"/>
  <c r="U58" i="4"/>
  <c r="T58" i="4"/>
  <c r="P58" i="4"/>
  <c r="O58" i="4"/>
  <c r="AE57" i="4"/>
  <c r="AD57" i="4"/>
  <c r="Z57" i="4"/>
  <c r="Y57" i="4"/>
  <c r="U57" i="4"/>
  <c r="T57" i="4"/>
  <c r="P57" i="4"/>
  <c r="O57" i="4"/>
  <c r="AE56" i="4"/>
  <c r="AD56" i="4"/>
  <c r="Z56" i="4"/>
  <c r="Y56" i="4"/>
  <c r="U56" i="4"/>
  <c r="T56" i="4"/>
  <c r="P56" i="4"/>
  <c r="O56" i="4"/>
  <c r="AE55" i="4"/>
  <c r="AD55" i="4"/>
  <c r="Z55" i="4"/>
  <c r="Y55" i="4"/>
  <c r="U55" i="4"/>
  <c r="T55" i="4"/>
  <c r="P55" i="4"/>
  <c r="O55" i="4"/>
  <c r="AE52" i="4"/>
  <c r="AD52" i="4"/>
  <c r="Z52" i="4"/>
  <c r="Y52" i="4"/>
  <c r="U52" i="4"/>
  <c r="T52" i="4"/>
  <c r="P52" i="4"/>
  <c r="O52" i="4"/>
  <c r="AE51" i="4"/>
  <c r="AD51" i="4"/>
  <c r="Z51" i="4"/>
  <c r="Y51" i="4"/>
  <c r="U51" i="4"/>
  <c r="T51" i="4"/>
  <c r="P51" i="4"/>
  <c r="O51" i="4"/>
  <c r="AE49" i="4"/>
  <c r="AD49" i="4"/>
  <c r="Z49" i="4"/>
  <c r="Y49" i="4"/>
  <c r="U49" i="4"/>
  <c r="T49" i="4"/>
  <c r="P49" i="4"/>
  <c r="O49" i="4"/>
  <c r="AE48" i="4"/>
  <c r="AD48" i="4"/>
  <c r="Z48" i="4"/>
  <c r="Y48" i="4"/>
  <c r="U48" i="4"/>
  <c r="T48" i="4"/>
  <c r="P48" i="4"/>
  <c r="O48" i="4"/>
  <c r="AE47" i="4"/>
  <c r="AD47" i="4"/>
  <c r="Z47" i="4"/>
  <c r="Y47" i="4"/>
  <c r="U47" i="4"/>
  <c r="T47" i="4"/>
  <c r="P47" i="4"/>
  <c r="O47" i="4"/>
  <c r="AE46" i="4"/>
  <c r="AD46" i="4"/>
  <c r="Z46" i="4"/>
  <c r="Y46" i="4"/>
  <c r="U46" i="4"/>
  <c r="T46" i="4"/>
  <c r="P46" i="4"/>
  <c r="O46" i="4"/>
  <c r="AE45" i="4"/>
  <c r="AD45" i="4"/>
  <c r="Z45" i="4"/>
  <c r="Y45" i="4"/>
  <c r="U45" i="4"/>
  <c r="T45" i="4"/>
  <c r="P45" i="4"/>
  <c r="O45" i="4"/>
  <c r="AE43" i="4"/>
  <c r="AD43" i="4"/>
  <c r="Z43" i="4"/>
  <c r="Y43" i="4"/>
  <c r="U43" i="4"/>
  <c r="T43" i="4"/>
  <c r="P43" i="4"/>
  <c r="O43" i="4"/>
  <c r="AE38" i="4"/>
  <c r="AD38" i="4"/>
  <c r="Z38" i="4"/>
  <c r="Y38" i="4"/>
  <c r="U38" i="4"/>
  <c r="T38" i="4"/>
  <c r="P38" i="4"/>
  <c r="O38" i="4"/>
  <c r="AE37" i="4"/>
  <c r="AD37" i="4"/>
  <c r="Z37" i="4"/>
  <c r="Y37" i="4"/>
  <c r="U37" i="4"/>
  <c r="T37" i="4"/>
  <c r="P37" i="4"/>
  <c r="O37" i="4"/>
  <c r="AE34" i="4"/>
  <c r="AD34" i="4"/>
  <c r="Z34" i="4"/>
  <c r="Y34" i="4"/>
  <c r="U34" i="4"/>
  <c r="T34" i="4"/>
  <c r="P34" i="4"/>
  <c r="O34" i="4"/>
  <c r="AE32" i="4"/>
  <c r="AD32" i="4"/>
  <c r="Z32" i="4"/>
  <c r="Y32" i="4"/>
  <c r="U32" i="4"/>
  <c r="T32" i="4"/>
  <c r="P32" i="4"/>
  <c r="O32" i="4"/>
  <c r="AE31" i="4"/>
  <c r="AD31" i="4"/>
  <c r="Z31" i="4"/>
  <c r="Y31" i="4"/>
  <c r="U31" i="4"/>
  <c r="T31" i="4"/>
  <c r="P31" i="4"/>
  <c r="O31" i="4"/>
  <c r="AE30" i="4"/>
  <c r="AD30" i="4"/>
  <c r="Z30" i="4"/>
  <c r="Y30" i="4"/>
  <c r="U30" i="4"/>
  <c r="T30" i="4"/>
  <c r="P30" i="4"/>
  <c r="O30" i="4"/>
  <c r="AE29" i="4"/>
  <c r="AD29" i="4"/>
  <c r="Z29" i="4"/>
  <c r="Y29" i="4"/>
  <c r="U29" i="4"/>
  <c r="T29" i="4"/>
  <c r="P29" i="4"/>
  <c r="O29" i="4"/>
  <c r="AE28" i="4"/>
  <c r="AD28" i="4"/>
  <c r="Z28" i="4"/>
  <c r="Y28" i="4"/>
  <c r="U28" i="4"/>
  <c r="T28" i="4"/>
  <c r="P28" i="4"/>
  <c r="O28" i="4"/>
  <c r="AE27" i="4"/>
  <c r="AD27" i="4"/>
  <c r="Z27" i="4"/>
  <c r="Y27" i="4"/>
  <c r="U27" i="4"/>
  <c r="T27" i="4"/>
  <c r="P27" i="4"/>
  <c r="O27" i="4"/>
  <c r="AE26" i="4"/>
  <c r="AD26" i="4"/>
  <c r="Z26" i="4"/>
  <c r="Y26" i="4"/>
  <c r="U26" i="4"/>
  <c r="T26" i="4"/>
  <c r="P26" i="4"/>
  <c r="O26" i="4"/>
  <c r="AE25" i="4"/>
  <c r="AD25" i="4"/>
  <c r="Z25" i="4"/>
  <c r="Y25" i="4"/>
  <c r="U25" i="4"/>
  <c r="T25" i="4"/>
  <c r="P25" i="4"/>
  <c r="O25" i="4"/>
  <c r="AE23" i="4"/>
  <c r="AD23" i="4"/>
  <c r="Z23" i="4"/>
  <c r="Y23" i="4"/>
  <c r="U23" i="4"/>
  <c r="T23" i="4"/>
  <c r="P23" i="4"/>
  <c r="O23" i="4"/>
  <c r="AE22" i="4"/>
  <c r="AD22" i="4"/>
  <c r="Z22" i="4"/>
  <c r="Y22" i="4"/>
  <c r="U22" i="4"/>
  <c r="T22" i="4"/>
  <c r="P22" i="4"/>
  <c r="O22" i="4"/>
  <c r="AE21" i="4"/>
  <c r="AD21" i="4"/>
  <c r="Z21" i="4"/>
  <c r="Y21" i="4"/>
  <c r="U21" i="4"/>
  <c r="T21" i="4"/>
  <c r="P21" i="4"/>
  <c r="O21" i="4"/>
  <c r="AE20" i="4"/>
  <c r="AD20" i="4"/>
  <c r="Z20" i="4"/>
  <c r="Y20" i="4"/>
  <c r="U20" i="4"/>
  <c r="T20" i="4"/>
  <c r="P20" i="4"/>
  <c r="O20" i="4"/>
  <c r="AE19" i="4"/>
  <c r="AD19" i="4"/>
  <c r="Z19" i="4"/>
  <c r="Y19" i="4"/>
  <c r="U19" i="4"/>
  <c r="T19" i="4"/>
  <c r="P19" i="4"/>
  <c r="O19" i="4"/>
  <c r="AE18" i="4"/>
  <c r="AD18" i="4"/>
  <c r="Z18" i="4"/>
  <c r="Y18" i="4"/>
  <c r="U18" i="4"/>
  <c r="T18" i="4"/>
  <c r="P18" i="4"/>
  <c r="O18" i="4"/>
  <c r="AE17" i="4"/>
  <c r="AD17" i="4"/>
  <c r="Z17" i="4"/>
  <c r="Y17" i="4"/>
  <c r="U17" i="4"/>
  <c r="T17" i="4"/>
  <c r="P17" i="4"/>
  <c r="O17" i="4"/>
  <c r="AE15" i="4"/>
  <c r="AD15" i="4"/>
  <c r="Z15" i="4"/>
  <c r="Y15" i="4"/>
  <c r="U15" i="4"/>
  <c r="T15" i="4"/>
  <c r="P15" i="4"/>
  <c r="O15" i="4"/>
  <c r="AE14" i="4"/>
  <c r="AD14" i="4"/>
  <c r="Z14" i="4"/>
  <c r="Y14" i="4"/>
  <c r="U14" i="4"/>
  <c r="T14" i="4"/>
  <c r="P14" i="4"/>
  <c r="O14" i="4"/>
  <c r="AE13" i="4"/>
  <c r="AD13" i="4"/>
  <c r="Z13" i="4"/>
  <c r="Y13" i="4"/>
  <c r="U13" i="4"/>
  <c r="T13" i="4"/>
  <c r="P13" i="4"/>
  <c r="O13" i="4"/>
  <c r="AE12" i="4"/>
  <c r="AD12" i="4"/>
  <c r="Z12" i="4"/>
  <c r="Y12" i="4"/>
  <c r="U12" i="4"/>
  <c r="T12" i="4"/>
  <c r="P12" i="4"/>
  <c r="O12" i="4"/>
  <c r="AE11" i="4"/>
  <c r="AD11" i="4"/>
  <c r="Z11" i="4"/>
  <c r="Y11" i="4"/>
  <c r="U11" i="4"/>
  <c r="T11" i="4"/>
  <c r="P11" i="4"/>
  <c r="O11" i="4"/>
  <c r="AE9" i="4"/>
  <c r="AD9" i="4"/>
  <c r="Z9" i="4"/>
  <c r="Y9" i="4"/>
  <c r="U9" i="4"/>
  <c r="T9" i="4"/>
  <c r="P9" i="4"/>
  <c r="O9" i="4"/>
  <c r="AE7" i="4"/>
  <c r="AD7" i="4"/>
  <c r="Z7" i="4"/>
  <c r="Y7" i="4"/>
  <c r="U7" i="4"/>
  <c r="T7" i="4"/>
  <c r="P7" i="4"/>
  <c r="O7" i="4"/>
  <c r="K96" i="7"/>
  <c r="B96" i="7" s="1"/>
  <c r="J96" i="7"/>
  <c r="A96" i="7" s="1"/>
  <c r="K95" i="7"/>
  <c r="B95" i="7" s="1"/>
  <c r="J95" i="7"/>
  <c r="A95" i="7" s="1"/>
  <c r="K94" i="7"/>
  <c r="B94" i="7" s="1"/>
  <c r="J94" i="7"/>
  <c r="A94" i="7" s="1"/>
  <c r="K93" i="7"/>
  <c r="B93" i="7" s="1"/>
  <c r="J93" i="7"/>
  <c r="A93" i="7" s="1"/>
  <c r="B35" i="9"/>
  <c r="A35" i="9"/>
  <c r="B34" i="9"/>
  <c r="A34" i="9"/>
  <c r="B33" i="9"/>
  <c r="A33" i="9"/>
  <c r="B32" i="9"/>
  <c r="A32" i="9"/>
  <c r="B30" i="9"/>
  <c r="A30" i="9"/>
  <c r="B28" i="9"/>
  <c r="A28" i="9"/>
  <c r="B27" i="9"/>
  <c r="A27" i="9"/>
  <c r="B25" i="9"/>
  <c r="A25" i="9"/>
  <c r="B24" i="9"/>
  <c r="A24" i="9"/>
  <c r="B23" i="9"/>
  <c r="A23" i="9"/>
  <c r="B22" i="9"/>
  <c r="B21" i="9"/>
  <c r="B20" i="9"/>
  <c r="B17" i="9"/>
  <c r="A17" i="9"/>
  <c r="B14" i="9"/>
  <c r="A14" i="9"/>
  <c r="B13" i="9"/>
  <c r="A13" i="9"/>
  <c r="B12" i="9"/>
  <c r="A12" i="9"/>
  <c r="B7" i="9"/>
  <c r="A7" i="9"/>
  <c r="A19" i="10"/>
  <c r="A18" i="10"/>
  <c r="A17" i="10"/>
  <c r="A16" i="10"/>
  <c r="A15" i="10"/>
  <c r="A14" i="10"/>
  <c r="A13" i="10"/>
  <c r="A12" i="10"/>
  <c r="A11" i="10"/>
  <c r="A10" i="10"/>
  <c r="A9" i="10"/>
  <c r="B43" i="8"/>
  <c r="B42" i="8"/>
  <c r="B41" i="8"/>
  <c r="B40" i="8"/>
  <c r="B39" i="8"/>
  <c r="B38" i="8"/>
  <c r="B36" i="8"/>
  <c r="B35" i="8"/>
  <c r="B34" i="8"/>
  <c r="B33" i="8"/>
  <c r="B31" i="8"/>
  <c r="B30" i="8"/>
  <c r="B29" i="8"/>
  <c r="B28" i="8"/>
  <c r="B27" i="8"/>
  <c r="B26" i="8"/>
  <c r="B24" i="8"/>
  <c r="B22" i="8"/>
  <c r="B21" i="8"/>
  <c r="B20" i="8"/>
  <c r="B19" i="8"/>
  <c r="B17" i="8"/>
  <c r="AG3" i="8"/>
  <c r="AF3" i="8"/>
  <c r="I3" i="8"/>
  <c r="H3" i="8"/>
  <c r="G3" i="8"/>
  <c r="F3" i="8"/>
  <c r="AG3" i="11"/>
  <c r="AF3" i="11"/>
  <c r="K3" i="11"/>
  <c r="J3" i="11"/>
  <c r="I3" i="11"/>
  <c r="H3" i="11"/>
  <c r="G3" i="11"/>
  <c r="F3" i="11"/>
  <c r="B120" i="12"/>
  <c r="A120" i="12"/>
  <c r="B119" i="12"/>
  <c r="A119" i="12"/>
  <c r="B118" i="12"/>
  <c r="A118" i="12"/>
  <c r="B117" i="12"/>
  <c r="A117" i="12"/>
  <c r="B116" i="12"/>
  <c r="A116" i="12"/>
  <c r="B115" i="12"/>
  <c r="A115" i="12"/>
  <c r="B85" i="12"/>
  <c r="A85" i="12"/>
  <c r="B84" i="12"/>
  <c r="A84" i="12"/>
  <c r="B83" i="12"/>
  <c r="A83" i="12"/>
  <c r="B82" i="12"/>
  <c r="A82" i="12"/>
  <c r="B81" i="12"/>
  <c r="A81" i="12"/>
  <c r="B80" i="12"/>
  <c r="A80" i="12"/>
  <c r="B71" i="12"/>
  <c r="A71" i="12"/>
  <c r="B70" i="12"/>
  <c r="A70" i="12"/>
  <c r="B69" i="12"/>
  <c r="A69" i="12"/>
  <c r="B68" i="12"/>
  <c r="A68" i="12"/>
  <c r="B67" i="12"/>
  <c r="A67" i="12"/>
  <c r="B66" i="12"/>
  <c r="A66" i="12"/>
  <c r="B50" i="12"/>
  <c r="A50" i="12"/>
  <c r="B49" i="12"/>
  <c r="A49" i="12"/>
  <c r="B48" i="12"/>
  <c r="A48" i="12"/>
  <c r="B47" i="12"/>
  <c r="A47" i="12"/>
  <c r="B46" i="12"/>
  <c r="A46" i="12"/>
  <c r="B45" i="12"/>
  <c r="A45" i="12"/>
  <c r="B15" i="12"/>
  <c r="A15" i="12"/>
  <c r="B14" i="12"/>
  <c r="A14" i="12"/>
  <c r="B13" i="12"/>
  <c r="A13" i="12"/>
  <c r="B12" i="12"/>
  <c r="A12" i="12"/>
  <c r="B11" i="12"/>
  <c r="A11" i="12"/>
  <c r="B10" i="12"/>
  <c r="A10" i="12"/>
  <c r="B14" i="1"/>
  <c r="B13" i="1"/>
  <c r="B12" i="1"/>
  <c r="B11" i="1"/>
  <c r="P3" i="4" l="1"/>
  <c r="B3" i="7"/>
  <c r="A22" i="4"/>
  <c r="T3" i="4"/>
  <c r="A90" i="4"/>
  <c r="A36" i="6"/>
  <c r="A7" i="6"/>
  <c r="A34" i="6"/>
  <c r="B85" i="4"/>
  <c r="B88" i="4"/>
  <c r="B90" i="4"/>
  <c r="B49" i="4"/>
  <c r="B56" i="4"/>
  <c r="B29" i="6"/>
  <c r="B3" i="12"/>
  <c r="B17" i="6"/>
  <c r="A31" i="4"/>
  <c r="U3" i="4"/>
  <c r="B29" i="4"/>
  <c r="B34" i="4"/>
  <c r="A34" i="4"/>
  <c r="B48" i="4"/>
  <c r="A3" i="12"/>
  <c r="J2" i="11"/>
  <c r="H2" i="11"/>
  <c r="F2" i="11"/>
  <c r="A3" i="9"/>
  <c r="B3" i="9"/>
  <c r="A23" i="4"/>
  <c r="A28" i="4"/>
  <c r="B45" i="4"/>
  <c r="A46" i="4"/>
  <c r="A74" i="4"/>
  <c r="A20" i="4"/>
  <c r="A21" i="4"/>
  <c r="B26" i="4"/>
  <c r="B30" i="4"/>
  <c r="A29" i="4"/>
  <c r="B46" i="4"/>
  <c r="B82" i="4"/>
  <c r="B18" i="4"/>
  <c r="A26" i="4"/>
  <c r="A30" i="4"/>
  <c r="B15" i="4"/>
  <c r="A18" i="4"/>
  <c r="B27" i="4"/>
  <c r="B37" i="4"/>
  <c r="A9" i="4"/>
  <c r="A11" i="4"/>
  <c r="A15" i="4"/>
  <c r="B47" i="4"/>
  <c r="B58" i="4"/>
  <c r="B74" i="4"/>
  <c r="B11" i="4"/>
  <c r="A19" i="4"/>
  <c r="A27" i="4"/>
  <c r="A14" i="4"/>
  <c r="B23" i="4"/>
  <c r="A37" i="4"/>
  <c r="B52" i="4"/>
  <c r="B13" i="4"/>
  <c r="B20" i="4"/>
  <c r="B38" i="4"/>
  <c r="B86" i="4"/>
  <c r="A13" i="4"/>
  <c r="B17" i="4"/>
  <c r="B32" i="4"/>
  <c r="A38" i="4"/>
  <c r="B71" i="4"/>
  <c r="B75" i="4"/>
  <c r="A17" i="4"/>
  <c r="A25" i="4"/>
  <c r="A32" i="4"/>
  <c r="B43" i="4"/>
  <c r="A49" i="4"/>
  <c r="B55" i="4"/>
  <c r="B80" i="4"/>
  <c r="B12" i="4"/>
  <c r="B19" i="4"/>
  <c r="B22" i="4"/>
  <c r="A45" i="4"/>
  <c r="A75" i="4"/>
  <c r="O3" i="4"/>
  <c r="B73" i="4"/>
  <c r="B9" i="4"/>
  <c r="B14" i="4"/>
  <c r="B28" i="4"/>
  <c r="B31" i="4"/>
  <c r="B51" i="4"/>
  <c r="B81" i="4"/>
  <c r="A12" i="4"/>
  <c r="B21" i="4"/>
  <c r="B25" i="4"/>
  <c r="B77" i="4"/>
  <c r="B89" i="4"/>
  <c r="A7" i="4"/>
  <c r="Y3" i="4"/>
  <c r="A58" i="4"/>
  <c r="A80" i="4"/>
  <c r="A85" i="4"/>
  <c r="A86" i="4"/>
  <c r="B87" i="4"/>
  <c r="B7" i="4"/>
  <c r="A47" i="4"/>
  <c r="A55" i="4"/>
  <c r="A76" i="4"/>
  <c r="B76" i="4"/>
  <c r="A88" i="4"/>
  <c r="AE3" i="4"/>
  <c r="A51" i="4"/>
  <c r="A56" i="4"/>
  <c r="A71" i="4"/>
  <c r="A77" i="4"/>
  <c r="A81" i="4"/>
  <c r="A48" i="4"/>
  <c r="A57" i="4"/>
  <c r="A79" i="4"/>
  <c r="A89" i="4"/>
  <c r="A52" i="4"/>
  <c r="B57" i="4"/>
  <c r="A73" i="4"/>
  <c r="B79" i="4"/>
  <c r="A82" i="4"/>
  <c r="A87" i="4"/>
  <c r="L4" i="4"/>
  <c r="V4" i="4"/>
  <c r="AA4" i="4"/>
  <c r="Q4" i="4"/>
  <c r="Z3" i="4"/>
  <c r="AD3" i="4"/>
  <c r="A43" i="4"/>
  <c r="AF2" i="11"/>
  <c r="A3" i="10"/>
  <c r="A2" i="10" s="1"/>
  <c r="C25" i="2" s="1"/>
  <c r="AF2" i="8"/>
  <c r="H2" i="8"/>
  <c r="F2" i="8"/>
  <c r="B47" i="6"/>
  <c r="B54" i="6"/>
  <c r="B58" i="6"/>
  <c r="A41" i="6"/>
  <c r="B34" i="6"/>
  <c r="B12" i="6"/>
  <c r="B15" i="6"/>
  <c r="B40" i="6"/>
  <c r="B25" i="6"/>
  <c r="B20" i="6"/>
  <c r="B37" i="6"/>
  <c r="B31" i="6"/>
  <c r="Z3" i="6"/>
  <c r="U3" i="6"/>
  <c r="B56" i="6"/>
  <c r="AD3" i="6"/>
  <c r="A22" i="6"/>
  <c r="B50" i="6"/>
  <c r="B52" i="6"/>
  <c r="B53" i="6"/>
  <c r="B21" i="6"/>
  <c r="B22" i="6"/>
  <c r="B45" i="6"/>
  <c r="A48" i="6"/>
  <c r="B57" i="6"/>
  <c r="A43" i="6"/>
  <c r="B7" i="6"/>
  <c r="B13" i="6"/>
  <c r="B41" i="6"/>
  <c r="B43" i="6"/>
  <c r="A16" i="6"/>
  <c r="A31" i="6"/>
  <c r="B48" i="6"/>
  <c r="A50" i="6"/>
  <c r="T3" i="6"/>
  <c r="A15" i="6"/>
  <c r="A21" i="6"/>
  <c r="A54" i="6"/>
  <c r="B10" i="6"/>
  <c r="A13" i="6"/>
  <c r="B28" i="6"/>
  <c r="A29" i="6"/>
  <c r="B46" i="6"/>
  <c r="A47" i="6"/>
  <c r="A53" i="6"/>
  <c r="Y3" i="6"/>
  <c r="B19" i="6"/>
  <c r="A20" i="6"/>
  <c r="A28" i="6"/>
  <c r="B38" i="6"/>
  <c r="A40" i="6"/>
  <c r="A46" i="6"/>
  <c r="A58" i="6"/>
  <c r="B11" i="6"/>
  <c r="A12" i="6"/>
  <c r="A19" i="6"/>
  <c r="A38" i="6"/>
  <c r="B51" i="6"/>
  <c r="A52" i="6"/>
  <c r="A57" i="6"/>
  <c r="A11" i="6"/>
  <c r="B23" i="6"/>
  <c r="A25" i="6"/>
  <c r="B44" i="6"/>
  <c r="A45" i="6"/>
  <c r="A51" i="6"/>
  <c r="AE3" i="6"/>
  <c r="B16" i="6"/>
  <c r="A17" i="6"/>
  <c r="A23" i="6"/>
  <c r="B36" i="6"/>
  <c r="A37" i="6"/>
  <c r="A44" i="6"/>
  <c r="A56" i="6"/>
  <c r="B3" i="11"/>
  <c r="A3" i="11"/>
  <c r="A3" i="8"/>
  <c r="B3" i="8"/>
  <c r="O3" i="6"/>
  <c r="A10" i="6"/>
  <c r="J3" i="6"/>
  <c r="K3" i="6"/>
  <c r="P3" i="6"/>
  <c r="K3" i="7"/>
  <c r="A2" i="12" l="1"/>
  <c r="C33" i="2" s="1"/>
  <c r="AD2" i="4"/>
  <c r="A3" i="7"/>
  <c r="T2" i="4"/>
  <c r="Y2" i="6"/>
  <c r="T2" i="6"/>
  <c r="O2" i="4"/>
  <c r="A3" i="5"/>
  <c r="B3" i="5"/>
  <c r="Y2" i="4"/>
  <c r="B3" i="4"/>
  <c r="A3" i="4"/>
  <c r="A2" i="9"/>
  <c r="C12" i="2" s="1"/>
  <c r="J2" i="6"/>
  <c r="O2" i="6"/>
  <c r="B3" i="6"/>
  <c r="AD2" i="6"/>
  <c r="A2" i="11"/>
  <c r="C32" i="2" s="1"/>
  <c r="A2" i="8"/>
  <c r="C30" i="2" s="1"/>
  <c r="A3" i="6"/>
  <c r="J3" i="7"/>
  <c r="J2" i="7" s="1"/>
  <c r="C15" i="2" s="1"/>
  <c r="A2" i="5" l="1"/>
  <c r="C10" i="2" s="1"/>
  <c r="A2" i="4"/>
  <c r="C9" i="2" s="1"/>
  <c r="A2" i="6"/>
  <c r="C11" i="2" s="1"/>
  <c r="A2" i="7"/>
  <c r="C14" i="2" s="1"/>
  <c r="C13" i="2" s="1"/>
  <c r="C7" i="2" l="1"/>
  <c r="C23" i="2" s="1"/>
  <c r="C28" i="2" l="1"/>
</calcChain>
</file>

<file path=xl/sharedStrings.xml><?xml version="1.0" encoding="utf-8"?>
<sst xmlns="http://schemas.openxmlformats.org/spreadsheetml/2006/main" count="2028" uniqueCount="1178">
  <si>
    <t>Client Name:</t>
  </si>
  <si>
    <t>Project Name:</t>
  </si>
  <si>
    <t>Vendor Name:</t>
  </si>
  <si>
    <t>Site 1</t>
  </si>
  <si>
    <t>Site 2</t>
  </si>
  <si>
    <t>Site 3</t>
  </si>
  <si>
    <t>Site 4</t>
  </si>
  <si>
    <t>Site 5</t>
  </si>
  <si>
    <t>Date:</t>
  </si>
  <si>
    <t>Date Entered on "Project Info" Sheet</t>
  </si>
  <si>
    <t>PROPOSER's Name Entered on "Project Info" Sheet</t>
  </si>
  <si>
    <t>BASE QUOTE TOTALS</t>
  </si>
  <si>
    <t>A</t>
  </si>
  <si>
    <t>PHYSICAL FACILITIES</t>
  </si>
  <si>
    <t>B</t>
  </si>
  <si>
    <t>RADIO SYSTEM</t>
  </si>
  <si>
    <t>C</t>
  </si>
  <si>
    <t>CONNECTIVITY NETWORK</t>
  </si>
  <si>
    <t>D</t>
  </si>
  <si>
    <t>DISPATCH CENTERS</t>
  </si>
  <si>
    <t>E</t>
  </si>
  <si>
    <t>G</t>
  </si>
  <si>
    <t>SERVICES</t>
  </si>
  <si>
    <t>TOTAL BASE SYSTEM</t>
  </si>
  <si>
    <t>H</t>
  </si>
  <si>
    <t>GRAND TOTAL</t>
  </si>
  <si>
    <t>I</t>
  </si>
  <si>
    <t>J</t>
  </si>
  <si>
    <t>MAINTENANCE OPTIONS</t>
  </si>
  <si>
    <t>K</t>
  </si>
  <si>
    <t>PROJECT OPTIONS</t>
  </si>
  <si>
    <t>Section
(Worksheet)</t>
  </si>
  <si>
    <t>Note Reference</t>
  </si>
  <si>
    <t>Detailed Notes</t>
  </si>
  <si>
    <t>No.</t>
  </si>
  <si>
    <t>Description / Notes</t>
  </si>
  <si>
    <t>System and Equipment</t>
  </si>
  <si>
    <t>Equipment</t>
  </si>
  <si>
    <t>L</t>
  </si>
  <si>
    <t>L.1</t>
  </si>
  <si>
    <t>L.1.1</t>
  </si>
  <si>
    <t>L.1.2</t>
  </si>
  <si>
    <t>L.1.3</t>
  </si>
  <si>
    <t>L.2</t>
  </si>
  <si>
    <t>L.2.1</t>
  </si>
  <si>
    <t>L.2.2</t>
  </si>
  <si>
    <t>L.3</t>
  </si>
  <si>
    <t>L.3.1</t>
  </si>
  <si>
    <t>L.3.2</t>
  </si>
  <si>
    <t>L.3.3</t>
  </si>
  <si>
    <t>Bluetooth option</t>
  </si>
  <si>
    <t>Antennas</t>
  </si>
  <si>
    <t>Swivel Carrying Case</t>
  </si>
  <si>
    <t>Belt Clip</t>
  </si>
  <si>
    <t>Desk Charger</t>
  </si>
  <si>
    <t>Multi-Charger Unit</t>
  </si>
  <si>
    <t>Wall-Mount Adapter for Multi-Charger Unit</t>
  </si>
  <si>
    <t>Other Subscriber Related Costs</t>
  </si>
  <si>
    <t>Encryption Key Fill Device (KFD)</t>
  </si>
  <si>
    <t>Battery Analyzer</t>
  </si>
  <si>
    <t>P25 Link Layer Authentication</t>
  </si>
  <si>
    <t>Motorcycle</t>
  </si>
  <si>
    <t>Required Accessories</t>
  </si>
  <si>
    <t>Total</t>
  </si>
  <si>
    <t>Note</t>
  </si>
  <si>
    <t>Install</t>
  </si>
  <si>
    <t>Ref #</t>
  </si>
  <si>
    <t xml:space="preserve">PROJECT OPTIONS </t>
  </si>
  <si>
    <t>(To be Completed by Proposer)</t>
  </si>
  <si>
    <t>Option Cost Element</t>
  </si>
  <si>
    <t>Option Cost Element &amp; Describe</t>
  </si>
  <si>
    <t>Spare Parts</t>
  </si>
  <si>
    <t>J.1</t>
  </si>
  <si>
    <t>J.2</t>
  </si>
  <si>
    <t>J.3</t>
  </si>
  <si>
    <t>J.4</t>
  </si>
  <si>
    <t>J.5</t>
  </si>
  <si>
    <t>Full-Time Radio Installer</t>
  </si>
  <si>
    <t>J.6</t>
  </si>
  <si>
    <t>Maintenance for OTAP</t>
  </si>
  <si>
    <t>J.7</t>
  </si>
  <si>
    <t>Maintenance for OTAR</t>
  </si>
  <si>
    <t>J.8</t>
  </si>
  <si>
    <t>Maintenance for GPS Location Services</t>
  </si>
  <si>
    <t>J.9</t>
  </si>
  <si>
    <t>J.10</t>
  </si>
  <si>
    <t>I.1</t>
  </si>
  <si>
    <t>Non-Radio Systems</t>
  </si>
  <si>
    <t>I.1.1</t>
  </si>
  <si>
    <t>I.1.2</t>
  </si>
  <si>
    <t>UPS</t>
  </si>
  <si>
    <t>I.1.3</t>
  </si>
  <si>
    <t>HVAC System</t>
  </si>
  <si>
    <t>I.1.4</t>
  </si>
  <si>
    <t>I.1.5</t>
  </si>
  <si>
    <t>I.1.6</t>
  </si>
  <si>
    <t>I.2</t>
  </si>
  <si>
    <t>I.2.1</t>
  </si>
  <si>
    <t>Fixed Equipment/Radio System</t>
  </si>
  <si>
    <t>I.2.2</t>
  </si>
  <si>
    <t>I.2.3</t>
  </si>
  <si>
    <t>Connective Network / Microwave System</t>
  </si>
  <si>
    <t>I.2.4</t>
  </si>
  <si>
    <t>Console System</t>
  </si>
  <si>
    <t>Dispatch Equipment</t>
  </si>
  <si>
    <t>Software Services Agreement</t>
  </si>
  <si>
    <t>System Software</t>
  </si>
  <si>
    <t>Subscriber Software</t>
  </si>
  <si>
    <t>Maintenance Software</t>
  </si>
  <si>
    <t>Other Maintenance Related Costs</t>
  </si>
  <si>
    <t>Discount</t>
  </si>
  <si>
    <t>Description</t>
  </si>
  <si>
    <t>Labor</t>
  </si>
  <si>
    <t>Out-of-Pocket</t>
  </si>
  <si>
    <t>Services</t>
  </si>
  <si>
    <t>Expenses</t>
  </si>
  <si>
    <t>QTY</t>
  </si>
  <si>
    <t>Project Management</t>
  </si>
  <si>
    <t>Site Management</t>
  </si>
  <si>
    <t>Detailed Design Review</t>
  </si>
  <si>
    <t>Training</t>
  </si>
  <si>
    <t>Site Support Training (Physical Facilities)</t>
  </si>
  <si>
    <t>System Admin/Management Training</t>
  </si>
  <si>
    <t>System Overview Training</t>
  </si>
  <si>
    <t>Radio System Maintenance Training</t>
  </si>
  <si>
    <t>Network System Maintenance Training</t>
  </si>
  <si>
    <t>Console Operator Training</t>
  </si>
  <si>
    <t>Radio User Training</t>
  </si>
  <si>
    <t>Radio Programming Software Training</t>
  </si>
  <si>
    <t>Train the Trainers</t>
  </si>
  <si>
    <t>Field Acceptance Testing</t>
  </si>
  <si>
    <t>Cutover Support</t>
  </si>
  <si>
    <t>1st Year Warranty Costs</t>
  </si>
  <si>
    <t>Install / Program</t>
  </si>
  <si>
    <t>QTY*Equipment</t>
  </si>
  <si>
    <t>QTY*Install</t>
  </si>
  <si>
    <t>E.1</t>
  </si>
  <si>
    <t>E.2</t>
  </si>
  <si>
    <t>OTAR option</t>
  </si>
  <si>
    <t>GPS Location Services option</t>
  </si>
  <si>
    <t>E.3</t>
  </si>
  <si>
    <t>E.4</t>
  </si>
  <si>
    <t>Spare Battery</t>
  </si>
  <si>
    <t>Intrinsically Safe Spare Battery</t>
  </si>
  <si>
    <t>Lapel Speaker/Mic</t>
  </si>
  <si>
    <t>Lapel Speaker/Mic with Shoulder Mount Antenna (SMA)</t>
  </si>
  <si>
    <t>Intrinsically Safe Lapel Speaker/Mic</t>
  </si>
  <si>
    <t>Intrinsically Safe Lapel Speaker/Mic w/ SMA (Antenna)</t>
  </si>
  <si>
    <t>E.5</t>
  </si>
  <si>
    <t>E.6</t>
  </si>
  <si>
    <t>E.7</t>
  </si>
  <si>
    <t>E.8</t>
  </si>
  <si>
    <t>E.9</t>
  </si>
  <si>
    <t>Removals</t>
  </si>
  <si>
    <t>Mobiles</t>
  </si>
  <si>
    <t>Control Stations</t>
  </si>
  <si>
    <t>Dispatch Center 4</t>
  </si>
  <si>
    <t>D.1</t>
  </si>
  <si>
    <t>System Configuration and Programming</t>
  </si>
  <si>
    <t>D.2</t>
  </si>
  <si>
    <t>Console Dispatch Position</t>
  </si>
  <si>
    <t>D.2.1</t>
  </si>
  <si>
    <t>D.2.2</t>
  </si>
  <si>
    <t>D.2.3</t>
  </si>
  <si>
    <t>D.2.4</t>
  </si>
  <si>
    <t>D.3</t>
  </si>
  <si>
    <t>Console Dispatch Accessories</t>
  </si>
  <si>
    <t>D.3.1</t>
  </si>
  <si>
    <t>Transmit Foot Switch</t>
  </si>
  <si>
    <t>D.3.2</t>
  </si>
  <si>
    <t>Microphone</t>
  </si>
  <si>
    <t>D.3.3</t>
  </si>
  <si>
    <t>D.3.4</t>
  </si>
  <si>
    <t>Handset</t>
  </si>
  <si>
    <t>D.3.5</t>
  </si>
  <si>
    <t>Auxiliary Speaker</t>
  </si>
  <si>
    <t>D.3.6</t>
  </si>
  <si>
    <t>D.3.7</t>
  </si>
  <si>
    <t>D.3.8</t>
  </si>
  <si>
    <t>D.4</t>
  </si>
  <si>
    <t>Subsystem Integration</t>
  </si>
  <si>
    <t>D.4.1</t>
  </si>
  <si>
    <t>911/E911</t>
  </si>
  <si>
    <t>D.4.2</t>
  </si>
  <si>
    <t>Conventional Stations</t>
  </si>
  <si>
    <t>D.4.3</t>
  </si>
  <si>
    <t>Instant Recall Recorder (IRR)</t>
  </si>
  <si>
    <t>D.4.4</t>
  </si>
  <si>
    <t>D.4.5</t>
  </si>
  <si>
    <t>D.4.6</t>
  </si>
  <si>
    <t>D.4.7</t>
  </si>
  <si>
    <t>D.4.8</t>
  </si>
  <si>
    <t>D.4.9</t>
  </si>
  <si>
    <t>D.5</t>
  </si>
  <si>
    <t>Alarms</t>
  </si>
  <si>
    <t>D.5.1</t>
  </si>
  <si>
    <t>Master Terminal</t>
  </si>
  <si>
    <t>D.5.2</t>
  </si>
  <si>
    <t>Remote Terminal</t>
  </si>
  <si>
    <t>D.5.3</t>
  </si>
  <si>
    <t>D.5.4</t>
  </si>
  <si>
    <t>D.5.5</t>
  </si>
  <si>
    <t>D.6</t>
  </si>
  <si>
    <t>Audio Logging Recorder System</t>
  </si>
  <si>
    <t>D.6.1</t>
  </si>
  <si>
    <t>Purchase Price</t>
  </si>
  <si>
    <t>D.6.2</t>
  </si>
  <si>
    <t>Logging Recorder Operator Workstation</t>
  </si>
  <si>
    <t>D.6.3</t>
  </si>
  <si>
    <t>Archive Media</t>
  </si>
  <si>
    <t>D.6.4</t>
  </si>
  <si>
    <t>Software upgrade to existing recorder</t>
  </si>
  <si>
    <t>D.6.5</t>
  </si>
  <si>
    <t>D.6.6</t>
  </si>
  <si>
    <t>D.7</t>
  </si>
  <si>
    <t>Other Console Related Costs (List)</t>
  </si>
  <si>
    <t>D.7.1</t>
  </si>
  <si>
    <t>Dispatch Center Spares</t>
  </si>
  <si>
    <t>D.7.2</t>
  </si>
  <si>
    <t>D.7.3</t>
  </si>
  <si>
    <t>D.7.4</t>
  </si>
  <si>
    <t>D.7.5</t>
  </si>
  <si>
    <t>C.1</t>
  </si>
  <si>
    <t>Connectivity Network Design/Engineering/Support</t>
  </si>
  <si>
    <t>C.1.1</t>
  </si>
  <si>
    <t>Microwave Path Surveys</t>
  </si>
  <si>
    <t>C.1.2</t>
  </si>
  <si>
    <t>Transmission Engineering - Analysis &amp; Report</t>
  </si>
  <si>
    <t>C.1.3</t>
  </si>
  <si>
    <t>C.1.4</t>
  </si>
  <si>
    <t>C.1.5</t>
  </si>
  <si>
    <t>C.1.6</t>
  </si>
  <si>
    <t>C.1.7</t>
  </si>
  <si>
    <t>C.1.8</t>
  </si>
  <si>
    <t>C.2</t>
  </si>
  <si>
    <t>Microwave Radios</t>
  </si>
  <si>
    <t>C.2.1</t>
  </si>
  <si>
    <t>Microwave Radio</t>
  </si>
  <si>
    <t>C.2.2</t>
  </si>
  <si>
    <t>Power Amplifier - Low</t>
  </si>
  <si>
    <t>C.2.3</t>
  </si>
  <si>
    <t>Power Amplifier - Medium</t>
  </si>
  <si>
    <t>C.2.4</t>
  </si>
  <si>
    <t>Power Amplifier - High</t>
  </si>
  <si>
    <t>C.2.5</t>
  </si>
  <si>
    <t>Orderwire</t>
  </si>
  <si>
    <t>C.2.6</t>
  </si>
  <si>
    <t>C.2.7</t>
  </si>
  <si>
    <t>C.2.8</t>
  </si>
  <si>
    <t>C.2.9</t>
  </si>
  <si>
    <t>C.2.10</t>
  </si>
  <si>
    <t>C.3</t>
  </si>
  <si>
    <t>Networking Equipment</t>
  </si>
  <si>
    <t>C.3.1</t>
  </si>
  <si>
    <t>MPLS Router</t>
  </si>
  <si>
    <t>C.3.2</t>
  </si>
  <si>
    <t>Non-MPLS Router</t>
  </si>
  <si>
    <t>C.3.3</t>
  </si>
  <si>
    <t>Switch</t>
  </si>
  <si>
    <t>C.3.4</t>
  </si>
  <si>
    <t>Fiberoptic Equipment</t>
  </si>
  <si>
    <t>C.3.5</t>
  </si>
  <si>
    <t>C.3.6</t>
  </si>
  <si>
    <t>C.3.7</t>
  </si>
  <si>
    <t>C.3.8</t>
  </si>
  <si>
    <t>C.3.9</t>
  </si>
  <si>
    <t>C.3.10</t>
  </si>
  <si>
    <t>C.4</t>
  </si>
  <si>
    <t>Microwave Antenna System</t>
  </si>
  <si>
    <t>C.4.1</t>
  </si>
  <si>
    <t>Antenna w/ Radome Dual Polarized</t>
  </si>
  <si>
    <t>C.4.2</t>
  </si>
  <si>
    <t>Antenna w/ Radome Single Polarized</t>
  </si>
  <si>
    <t>C.4.3</t>
  </si>
  <si>
    <t>Waveguide Bridge</t>
  </si>
  <si>
    <t>C.4.4</t>
  </si>
  <si>
    <t>Waveguide Entry Port</t>
  </si>
  <si>
    <t>C.4.5</t>
  </si>
  <si>
    <t>Antenna Pipe-Mount</t>
  </si>
  <si>
    <t>C.4.6</t>
  </si>
  <si>
    <t>Antenna Waveguide &amp; Miscellaneous Hardware</t>
  </si>
  <si>
    <t>C.4.7</t>
  </si>
  <si>
    <t>Solid Twist, H &amp; E Bends</t>
  </si>
  <si>
    <t>C.4.8</t>
  </si>
  <si>
    <t>Hardware Kits</t>
  </si>
  <si>
    <t>C.4.9</t>
  </si>
  <si>
    <t>Grounding Kits</t>
  </si>
  <si>
    <t>C.4.10</t>
  </si>
  <si>
    <t>Automatic Dehydrator System</t>
  </si>
  <si>
    <t>C.4.11</t>
  </si>
  <si>
    <t>C.4.12</t>
  </si>
  <si>
    <t>C.4.13</t>
  </si>
  <si>
    <t>C.5</t>
  </si>
  <si>
    <t>Network Management System</t>
  </si>
  <si>
    <t>C.5.1</t>
  </si>
  <si>
    <t>Master Server &amp; Console Terminal</t>
  </si>
  <si>
    <t>C.5.2</t>
  </si>
  <si>
    <t>Secondary Master Terminal</t>
  </si>
  <si>
    <t>C.5.3</t>
  </si>
  <si>
    <t>Remote Alarm Unit</t>
  </si>
  <si>
    <t>C.5.4</t>
  </si>
  <si>
    <t>GUI Software</t>
  </si>
  <si>
    <t>C.5.5</t>
  </si>
  <si>
    <t>VPN Access</t>
  </si>
  <si>
    <t>C.5.6</t>
  </si>
  <si>
    <t>C.5.7</t>
  </si>
  <si>
    <t>C.5.8</t>
  </si>
  <si>
    <t>C.6</t>
  </si>
  <si>
    <t>Connectivity Network Power Equipment</t>
  </si>
  <si>
    <t>C.6.1</t>
  </si>
  <si>
    <t>Redundant Chargers (-48 VDC) &amp; Powerboard Rack</t>
  </si>
  <si>
    <t>C.6.2</t>
  </si>
  <si>
    <t>Battery System (-48 VDC)</t>
  </si>
  <si>
    <t>C.6.3</t>
  </si>
  <si>
    <t>C.6.4</t>
  </si>
  <si>
    <t>C.6.5</t>
  </si>
  <si>
    <t>C.7</t>
  </si>
  <si>
    <t>Other Connectivity Network Related Costs</t>
  </si>
  <si>
    <t>C.7.1</t>
  </si>
  <si>
    <t>Connectivity Network Spares</t>
  </si>
  <si>
    <t>C.7.2</t>
  </si>
  <si>
    <t>C.7.3</t>
  </si>
  <si>
    <t>C.7.4</t>
  </si>
  <si>
    <t>C.7.5</t>
  </si>
  <si>
    <t>C.7.6</t>
  </si>
  <si>
    <t xml:space="preserve">RADIO SYSTEM </t>
  </si>
  <si>
    <t>B.1</t>
  </si>
  <si>
    <t>B.2</t>
  </si>
  <si>
    <t>B.2.1</t>
  </si>
  <si>
    <t>B.2.2</t>
  </si>
  <si>
    <t>Simulcast Control Equipment</t>
  </si>
  <si>
    <t>B.2.3</t>
  </si>
  <si>
    <t>High Stability Frequency Source</t>
  </si>
  <si>
    <t>B.2.4</t>
  </si>
  <si>
    <t>Network Equipment</t>
  </si>
  <si>
    <t>B.2.5</t>
  </si>
  <si>
    <t>B.2.6</t>
  </si>
  <si>
    <t>B.2.7</t>
  </si>
  <si>
    <t>B.3</t>
  </si>
  <si>
    <t>Individual Site Control Equipment</t>
  </si>
  <si>
    <t>B.3.1</t>
  </si>
  <si>
    <t>B.3.2</t>
  </si>
  <si>
    <t>B.3.3</t>
  </si>
  <si>
    <t>B.3.4</t>
  </si>
  <si>
    <t>B.3.5</t>
  </si>
  <si>
    <t>B.3.6</t>
  </si>
  <si>
    <t>B.3.7</t>
  </si>
  <si>
    <t>B.4</t>
  </si>
  <si>
    <t>B.4.1</t>
  </si>
  <si>
    <t>B.4.2</t>
  </si>
  <si>
    <t>B.4.3</t>
  </si>
  <si>
    <t>B.4.4</t>
  </si>
  <si>
    <t>B.4.5</t>
  </si>
  <si>
    <t>B.4.6</t>
  </si>
  <si>
    <t>B.4.7</t>
  </si>
  <si>
    <t>B.4.8</t>
  </si>
  <si>
    <t>B.5</t>
  </si>
  <si>
    <t>Repeaters</t>
  </si>
  <si>
    <t>B.5.1</t>
  </si>
  <si>
    <t>B.5.2</t>
  </si>
  <si>
    <t>B.5.3</t>
  </si>
  <si>
    <t>B.5.4</t>
  </si>
  <si>
    <t>B.5.5</t>
  </si>
  <si>
    <t>B.5.6</t>
  </si>
  <si>
    <t>B.5.7</t>
  </si>
  <si>
    <t>B.5.8</t>
  </si>
  <si>
    <t>B.6</t>
  </si>
  <si>
    <t>Transmit Antenna System</t>
  </si>
  <si>
    <t>B.6.1</t>
  </si>
  <si>
    <t>Combiner</t>
  </si>
  <si>
    <t>B.6.2</t>
  </si>
  <si>
    <t>B.6.3</t>
  </si>
  <si>
    <t>B.6.4</t>
  </si>
  <si>
    <t>B.6.5</t>
  </si>
  <si>
    <t>B.6.6</t>
  </si>
  <si>
    <t>B.7</t>
  </si>
  <si>
    <t>Receive Antenna System</t>
  </si>
  <si>
    <t>B.7.1</t>
  </si>
  <si>
    <t>B.7.2</t>
  </si>
  <si>
    <t>B.7.3</t>
  </si>
  <si>
    <t>B.7.4</t>
  </si>
  <si>
    <t>B.7.5</t>
  </si>
  <si>
    <t>B.7.6</t>
  </si>
  <si>
    <t>B.8</t>
  </si>
  <si>
    <t>B.8.1</t>
  </si>
  <si>
    <t>B.8.2</t>
  </si>
  <si>
    <t>B.8.3</t>
  </si>
  <si>
    <t>B.8.4</t>
  </si>
  <si>
    <t>B.8.5</t>
  </si>
  <si>
    <t>B.8.6</t>
  </si>
  <si>
    <t>B.8.7</t>
  </si>
  <si>
    <t>B.9</t>
  </si>
  <si>
    <t>Base Stations</t>
  </si>
  <si>
    <t>B.9.1</t>
  </si>
  <si>
    <t>Base Station</t>
  </si>
  <si>
    <t>B.9.2</t>
  </si>
  <si>
    <t>Base Station Antennas</t>
  </si>
  <si>
    <t>B.9.3</t>
  </si>
  <si>
    <t>B.9.4</t>
  </si>
  <si>
    <t>B.9.5</t>
  </si>
  <si>
    <t>B.9.6</t>
  </si>
  <si>
    <t>B.9.7</t>
  </si>
  <si>
    <t>B.10</t>
  </si>
  <si>
    <t>B.10.1</t>
  </si>
  <si>
    <t>B.10.2</t>
  </si>
  <si>
    <t>B.10.3</t>
  </si>
  <si>
    <t>B.10.4</t>
  </si>
  <si>
    <t>A.1</t>
  </si>
  <si>
    <t>A.1.1</t>
  </si>
  <si>
    <t>A.1.2</t>
  </si>
  <si>
    <t>A.1.3</t>
  </si>
  <si>
    <t>A.1.4</t>
  </si>
  <si>
    <t>A.1.5</t>
  </si>
  <si>
    <t>A.2</t>
  </si>
  <si>
    <t>Site Development</t>
  </si>
  <si>
    <t>A.2.1</t>
  </si>
  <si>
    <t>A.2.2</t>
  </si>
  <si>
    <t>Fencing</t>
  </si>
  <si>
    <t>A.2.3</t>
  </si>
  <si>
    <t>A.2.4</t>
  </si>
  <si>
    <t>Site Grounding</t>
  </si>
  <si>
    <t>A.2.5</t>
  </si>
  <si>
    <t>A.2.6</t>
  </si>
  <si>
    <t>Last Mile Power</t>
  </si>
  <si>
    <t>A.2.7</t>
  </si>
  <si>
    <t>A.2.8</t>
  </si>
  <si>
    <t>A.2.9</t>
  </si>
  <si>
    <t>A.3</t>
  </si>
  <si>
    <t>Equipment Enclosures</t>
  </si>
  <si>
    <t>A.3.1</t>
  </si>
  <si>
    <t>A.3.2</t>
  </si>
  <si>
    <t>A.3.3</t>
  </si>
  <si>
    <t>Grounding System</t>
  </si>
  <si>
    <t>A.3.4</t>
  </si>
  <si>
    <t>HVAC Equipment</t>
  </si>
  <si>
    <t>A.3.5</t>
  </si>
  <si>
    <t>Fire Protection Equipment</t>
  </si>
  <si>
    <t>A.3.6</t>
  </si>
  <si>
    <t>Electrical Work</t>
  </si>
  <si>
    <t>A.3.7</t>
  </si>
  <si>
    <t>A.3.8</t>
  </si>
  <si>
    <t>A.3.9</t>
  </si>
  <si>
    <t>A.4</t>
  </si>
  <si>
    <t>Radio/Microwave Towers</t>
  </si>
  <si>
    <t>A.4.2</t>
  </si>
  <si>
    <t>A.4.3</t>
  </si>
  <si>
    <t>Tower Lighting</t>
  </si>
  <si>
    <t>A.4.4</t>
  </si>
  <si>
    <t>A.4.5</t>
  </si>
  <si>
    <t>A.4.6</t>
  </si>
  <si>
    <t>Antenna Relocation</t>
  </si>
  <si>
    <t>A.4.7</t>
  </si>
  <si>
    <t>A.4.8</t>
  </si>
  <si>
    <t>A.4.9</t>
  </si>
  <si>
    <t>A.4.10</t>
  </si>
  <si>
    <t>A.5</t>
  </si>
  <si>
    <t>Back-up Power Systems</t>
  </si>
  <si>
    <t>A.5.1</t>
  </si>
  <si>
    <t>Emergency Generator</t>
  </si>
  <si>
    <t>A.5.1.1</t>
  </si>
  <si>
    <t>A.5.1.2</t>
  </si>
  <si>
    <t>A.5.1.3</t>
  </si>
  <si>
    <t>Fuel Tank and System</t>
  </si>
  <si>
    <t>A.5.1.4</t>
  </si>
  <si>
    <t>A.5.1.5</t>
  </si>
  <si>
    <t>A.5.2</t>
  </si>
  <si>
    <t>Battery/Charger System</t>
  </si>
  <si>
    <t>A.5.2.1</t>
  </si>
  <si>
    <t>A.5.2.2</t>
  </si>
  <si>
    <t>A.5.3</t>
  </si>
  <si>
    <t>UPS System</t>
  </si>
  <si>
    <t>A.5.3.1</t>
  </si>
  <si>
    <t>A.5.3.2</t>
  </si>
  <si>
    <t>A.6</t>
  </si>
  <si>
    <t>A.6.1</t>
  </si>
  <si>
    <t>A.6.2</t>
  </si>
  <si>
    <t>A.7</t>
  </si>
  <si>
    <t>Other Site Related Costs (List)</t>
  </si>
  <si>
    <t>A.7.1</t>
  </si>
  <si>
    <t>A.7.2</t>
  </si>
  <si>
    <t>A.7.3</t>
  </si>
  <si>
    <t>A.7.4</t>
  </si>
  <si>
    <t>A.7.5</t>
  </si>
  <si>
    <t>A.7.6</t>
  </si>
  <si>
    <t>\</t>
  </si>
  <si>
    <t>Dispatch Center 5</t>
  </si>
  <si>
    <t>13th Year Maintenance</t>
  </si>
  <si>
    <t>14th Year Maintenance</t>
  </si>
  <si>
    <t>15th Year Maintenance</t>
  </si>
  <si>
    <t>12th Year Maintenance</t>
  </si>
  <si>
    <t>11th Year Maintenance</t>
  </si>
  <si>
    <t>10th Year Maintenance</t>
  </si>
  <si>
    <t>9th Year Maintenance</t>
  </si>
  <si>
    <t>8th Year Maintenance</t>
  </si>
  <si>
    <t>7th Year Maintenance</t>
  </si>
  <si>
    <t>6th Year Maintenance</t>
  </si>
  <si>
    <t>5th Year Maintenance</t>
  </si>
  <si>
    <t>4th Year Maintenance</t>
  </si>
  <si>
    <t>3rd Year Maintenance</t>
  </si>
  <si>
    <t>2nd Year Maintenance</t>
  </si>
  <si>
    <t>Logging Recorder</t>
  </si>
  <si>
    <t>PUBLIC SAFETY SUBSCRIBER EQUIPMENT</t>
  </si>
  <si>
    <t>F</t>
  </si>
  <si>
    <t>NON-PUBLIC SAFETY SUBSCRIBER EQUIPMENT</t>
  </si>
  <si>
    <t>AES Multikey Encryption option</t>
  </si>
  <si>
    <t>PTT Cellular Application option</t>
  </si>
  <si>
    <t>Leather Carrying Case</t>
  </si>
  <si>
    <t>F.1</t>
  </si>
  <si>
    <t>F.2</t>
  </si>
  <si>
    <t>F.2.1</t>
  </si>
  <si>
    <t>F.2.2</t>
  </si>
  <si>
    <t>F.2.3</t>
  </si>
  <si>
    <t>F.3</t>
  </si>
  <si>
    <t>F.3.1</t>
  </si>
  <si>
    <t>F.3.4</t>
  </si>
  <si>
    <t>F.3.5</t>
  </si>
  <si>
    <t>F.6</t>
  </si>
  <si>
    <t>F.6.1</t>
  </si>
  <si>
    <t>F.6.2</t>
  </si>
  <si>
    <t>F.6.3</t>
  </si>
  <si>
    <t>F.6.4</t>
  </si>
  <si>
    <t>F.7</t>
  </si>
  <si>
    <t>F.7.1</t>
  </si>
  <si>
    <t>F.7.2</t>
  </si>
  <si>
    <t>F.7.3</t>
  </si>
  <si>
    <t>F.7.4</t>
  </si>
  <si>
    <t>L.1.1.1</t>
  </si>
  <si>
    <t>L.1.1.2</t>
  </si>
  <si>
    <t>L.1.1.3</t>
  </si>
  <si>
    <t>L.1.1.4</t>
  </si>
  <si>
    <t>L.1.1.5</t>
  </si>
  <si>
    <t>L.1.1.6</t>
  </si>
  <si>
    <t>L.1.1.7</t>
  </si>
  <si>
    <t>L.1.2.1</t>
  </si>
  <si>
    <t>L.1.2.2</t>
  </si>
  <si>
    <t>L.1.2.3</t>
  </si>
  <si>
    <t>L.1.2.4</t>
  </si>
  <si>
    <t>L.1.3.1</t>
  </si>
  <si>
    <t>L.1.3.2</t>
  </si>
  <si>
    <t>L.1.3.3</t>
  </si>
  <si>
    <t>L.1.3.4</t>
  </si>
  <si>
    <t>L.2.1.1</t>
  </si>
  <si>
    <t>L.2.1.2</t>
  </si>
  <si>
    <t>L.2.1.3</t>
  </si>
  <si>
    <t>L.2.2.1</t>
  </si>
  <si>
    <t>L.2.2.2</t>
  </si>
  <si>
    <t>L.2.2.3</t>
  </si>
  <si>
    <t>Desktop Microphone</t>
  </si>
  <si>
    <t>Vehicular Portable Charger</t>
  </si>
  <si>
    <t>Install &amp; Program</t>
  </si>
  <si>
    <t>INFRASTRUCTURE COSTS</t>
  </si>
  <si>
    <t>INFRASTRUCTURE SERVICES</t>
  </si>
  <si>
    <t>J.11</t>
  </si>
  <si>
    <t>J.12</t>
  </si>
  <si>
    <t>J.13</t>
  </si>
  <si>
    <t>J.14</t>
  </si>
  <si>
    <t>J.15</t>
  </si>
  <si>
    <t>J.16</t>
  </si>
  <si>
    <t>Maintenance for Subscriber Units - Mobiles</t>
  </si>
  <si>
    <t>Maintenance for Subscriber Units - Portables</t>
  </si>
  <si>
    <t>Maintenance for Subscriber Units - DVR</t>
  </si>
  <si>
    <t>Maintenance for Subscriber Units - Control Stations</t>
  </si>
  <si>
    <t>Radio User Training - Web Based</t>
  </si>
  <si>
    <t>E.10</t>
  </si>
  <si>
    <t>Coverage Testing</t>
  </si>
  <si>
    <t>As-Built Documentation</t>
  </si>
  <si>
    <t>Tower Mapping</t>
  </si>
  <si>
    <t>A.4.11</t>
  </si>
  <si>
    <t>Tower Structural Analysis</t>
  </si>
  <si>
    <t>A.3.10</t>
  </si>
  <si>
    <t>Automatic Transfer Switch</t>
  </si>
  <si>
    <t>A.5.1.6</t>
  </si>
  <si>
    <t>Battery System</t>
  </si>
  <si>
    <t>I.1.7</t>
  </si>
  <si>
    <t>H.1</t>
  </si>
  <si>
    <t>PROJECT DISCOUNT - INFRASTRUCTURE</t>
  </si>
  <si>
    <t>H.2</t>
  </si>
  <si>
    <t>PROJECT DISCOUNT - SUBSCRIBERS</t>
  </si>
  <si>
    <t>Note
Ref #</t>
  </si>
  <si>
    <t>Total 
Discount</t>
  </si>
  <si>
    <t>INFRASTRUCTURE PROJECT DISCOUNT</t>
  </si>
  <si>
    <t>SUBSCRIBERS PROJECT DISCOUNT</t>
  </si>
  <si>
    <t>SUBSCRIBER  COSTS</t>
  </si>
  <si>
    <t>E.11</t>
  </si>
  <si>
    <t>E.12</t>
  </si>
  <si>
    <t>E.13</t>
  </si>
  <si>
    <t>E.14</t>
  </si>
  <si>
    <t>E.15</t>
  </si>
  <si>
    <t>E.16</t>
  </si>
  <si>
    <t>System Engineering</t>
  </si>
  <si>
    <t>Geotechnical Investigation</t>
  </si>
  <si>
    <t>Access Road / Parking Area</t>
  </si>
  <si>
    <t>Foundation</t>
  </si>
  <si>
    <t>Foundation Pad(s)</t>
  </si>
  <si>
    <t>Purchase Land Property</t>
  </si>
  <si>
    <t>Purchase Shelter / Building</t>
  </si>
  <si>
    <t>Upgrade Existing Shelter / Building</t>
  </si>
  <si>
    <t>Purchase Generator, ATS, Fuel Tank &amp; System</t>
  </si>
  <si>
    <t>Purchase DC Power System</t>
  </si>
  <si>
    <t>Purchase UPS System</t>
  </si>
  <si>
    <t>Utilities (Prime Power)</t>
  </si>
  <si>
    <t>Surge Protection</t>
  </si>
  <si>
    <t>Remediation Site Grounding, Fencing, Road, etc.</t>
  </si>
  <si>
    <t>Upgrade Tower</t>
  </si>
  <si>
    <t>Remediation Generator Engine, ATS, Tank, etc.</t>
  </si>
  <si>
    <t>Remediation Batteries, Charger System, etc.</t>
  </si>
  <si>
    <t>Remediation Battery, UPS System, etc.</t>
  </si>
  <si>
    <t>A.2.10</t>
  </si>
  <si>
    <t>A.2.11</t>
  </si>
  <si>
    <t>A.3.11</t>
  </si>
  <si>
    <t>A.3.12</t>
  </si>
  <si>
    <t>A.3.13</t>
  </si>
  <si>
    <t>Clear / Grade (Site Preparation)</t>
  </si>
  <si>
    <t>Zoning - City / County Planning Board</t>
  </si>
  <si>
    <t>A.1.6</t>
  </si>
  <si>
    <t>A.5.1.7</t>
  </si>
  <si>
    <t>A.5.2.3</t>
  </si>
  <si>
    <t>A.5.3.3</t>
  </si>
  <si>
    <t>Trunked Control Equipment</t>
  </si>
  <si>
    <t>D.4.10</t>
  </si>
  <si>
    <t>Simulcast Control Equipment - Geo Redundant</t>
  </si>
  <si>
    <t>Train the Dispatch Trainers</t>
  </si>
  <si>
    <t>Tower-top Preamplifier</t>
  </si>
  <si>
    <t>Multicoupler</t>
  </si>
  <si>
    <t>B.7.7</t>
  </si>
  <si>
    <t>System Staging  &amp; Testing</t>
  </si>
  <si>
    <t>Conventional Gateway</t>
  </si>
  <si>
    <t>Mutual Aid</t>
  </si>
  <si>
    <t>Upgrade Existing Desktop</t>
  </si>
  <si>
    <t>D.2.5</t>
  </si>
  <si>
    <t>Paging System</t>
  </si>
  <si>
    <t>FCC Licensing Microwave Paths</t>
  </si>
  <si>
    <t>Training Microwave Network</t>
  </si>
  <si>
    <t>C.1.9</t>
  </si>
  <si>
    <t>C.1.10</t>
  </si>
  <si>
    <t>Project Option 1, 2, 3…  match client's specifications</t>
  </si>
  <si>
    <t>Rx Antenna</t>
  </si>
  <si>
    <t>Rx Antenna System (transmission lines, etc.)</t>
  </si>
  <si>
    <t>Tx Antenna System</t>
  </si>
  <si>
    <t>Tx Antenna</t>
  </si>
  <si>
    <t>B.6.7</t>
  </si>
  <si>
    <t>Site 6</t>
  </si>
  <si>
    <t>Site 7</t>
  </si>
  <si>
    <t>Site 8</t>
  </si>
  <si>
    <t>Site 9</t>
  </si>
  <si>
    <t>Site 10</t>
  </si>
  <si>
    <t>Site 11</t>
  </si>
  <si>
    <t>Site 12</t>
  </si>
  <si>
    <t>Site 13</t>
  </si>
  <si>
    <t>Site 14</t>
  </si>
  <si>
    <t>Site 15</t>
  </si>
  <si>
    <t>P25 Phase 1 Trunked Repeater</t>
  </si>
  <si>
    <t>P25 Phase 2 (TDMA) Repeater</t>
  </si>
  <si>
    <t>P25 Conventional Repeater</t>
  </si>
  <si>
    <t>OTAP option</t>
  </si>
  <si>
    <t>Single Band</t>
  </si>
  <si>
    <t>Quantity of Subscribers</t>
  </si>
  <si>
    <t>L.1.1.8</t>
  </si>
  <si>
    <t>Intrinsically Safe Radio (Fire model) option</t>
  </si>
  <si>
    <t>Alignment, Optimization, &amp; Field Testing</t>
  </si>
  <si>
    <t>Dual Band</t>
  </si>
  <si>
    <t>All Band</t>
  </si>
  <si>
    <t>OTAP</t>
  </si>
  <si>
    <t>GPS Location Services</t>
  </si>
  <si>
    <t>AES Multikey Encryption</t>
  </si>
  <si>
    <t>F.2.1.1</t>
  </si>
  <si>
    <t>Dash Mount</t>
  </si>
  <si>
    <t>Trunk Mount</t>
  </si>
  <si>
    <t>Features</t>
  </si>
  <si>
    <t>F.2.1.2</t>
  </si>
  <si>
    <t>F.2.1.3</t>
  </si>
  <si>
    <t>F.2.2.1</t>
  </si>
  <si>
    <t>F.2.2.2</t>
  </si>
  <si>
    <t>F.2.3.1</t>
  </si>
  <si>
    <t>F.2.3.2</t>
  </si>
  <si>
    <t>F.2.3.3</t>
  </si>
  <si>
    <t>Full Keypad - Standard</t>
  </si>
  <si>
    <t>Full Keypad - Intrinsically Safe</t>
  </si>
  <si>
    <t>Limited Keypad - Standard</t>
  </si>
  <si>
    <t>Limited Keypad - Intrinsically Safe</t>
  </si>
  <si>
    <t>No Keypad - Standard</t>
  </si>
  <si>
    <t>No Keypad - Intrinsically Safe</t>
  </si>
  <si>
    <t>F.3.1.1</t>
  </si>
  <si>
    <t>F.3.1.2</t>
  </si>
  <si>
    <t>F.3.4.3</t>
  </si>
  <si>
    <t>F.3.4.1</t>
  </si>
  <si>
    <t>F.3.4.2</t>
  </si>
  <si>
    <t>F.3.4.4</t>
  </si>
  <si>
    <t>F.3.4.6</t>
  </si>
  <si>
    <t>F.3.4.7</t>
  </si>
  <si>
    <t>F.3.4.8</t>
  </si>
  <si>
    <t>Accessories</t>
  </si>
  <si>
    <t>F.3.5.1</t>
  </si>
  <si>
    <t>F.3.5.2</t>
  </si>
  <si>
    <t>F.3.5.4</t>
  </si>
  <si>
    <t>F.3.5.5</t>
  </si>
  <si>
    <t>F.3.5.7</t>
  </si>
  <si>
    <t>F.3.5.10</t>
  </si>
  <si>
    <t>F.3.5.11</t>
  </si>
  <si>
    <t>F.3.5.12</t>
  </si>
  <si>
    <t>F.3.5.13</t>
  </si>
  <si>
    <t>F.4</t>
  </si>
  <si>
    <t>F.4.1</t>
  </si>
  <si>
    <t>Desktop Installation</t>
  </si>
  <si>
    <t>Equipment Rack Installation - Console Controlled</t>
  </si>
  <si>
    <t>F.4.4</t>
  </si>
  <si>
    <t>F.4.1.1</t>
  </si>
  <si>
    <t>F.4.1.2</t>
  </si>
  <si>
    <t>F.4.4.1</t>
  </si>
  <si>
    <t>F.4.4.2</t>
  </si>
  <si>
    <t>Standard Mount</t>
  </si>
  <si>
    <t>Whip Mount</t>
  </si>
  <si>
    <t>Agency / Department /Office Name</t>
  </si>
  <si>
    <t>F.3.4.5</t>
  </si>
  <si>
    <t>Lease Emergency Generator</t>
  </si>
  <si>
    <t>Lease Emergency Generator - Installation to end of warranty</t>
  </si>
  <si>
    <t>New Tower &amp; Foundation</t>
  </si>
  <si>
    <t>Systemwide Control Equipment</t>
  </si>
  <si>
    <t>Interoperability</t>
  </si>
  <si>
    <t>Mutual Aid (Conventional) Repeater - VHF</t>
  </si>
  <si>
    <t>Mutual Aid (Conventional) Repeater - UHF</t>
  </si>
  <si>
    <t>Mutual Aid (Conventional) Repeater - 700 MHz</t>
  </si>
  <si>
    <t>Mutual Aid (Conventional) Repeater - 800 MHz</t>
  </si>
  <si>
    <t>Interoperability Gateway</t>
  </si>
  <si>
    <t>Interoperability Gateway License</t>
  </si>
  <si>
    <t>Factory Integration &amp; Staging</t>
  </si>
  <si>
    <t>B.8.8</t>
  </si>
  <si>
    <t>B.11.1</t>
  </si>
  <si>
    <t>B.11.2</t>
  </si>
  <si>
    <t>B.11.3</t>
  </si>
  <si>
    <t>B.11.4</t>
  </si>
  <si>
    <t>B.11.5</t>
  </si>
  <si>
    <t>B.11.6</t>
  </si>
  <si>
    <t>B.11.7</t>
  </si>
  <si>
    <t>B.11</t>
  </si>
  <si>
    <t>Other Radio System Infrastructure Related Costs</t>
  </si>
  <si>
    <t>Leased Connectivity Lines - Beginning of connectivity work to end of warranty</t>
  </si>
  <si>
    <t>Desktop - New</t>
  </si>
  <si>
    <t>Interoperability Gateways</t>
  </si>
  <si>
    <t>System Optimization</t>
  </si>
  <si>
    <t>Fleetmapping</t>
  </si>
  <si>
    <t>E.17</t>
  </si>
  <si>
    <t>Generator</t>
  </si>
  <si>
    <t>MAINTENANCE COSTS (Year 2 thru Year 15)</t>
  </si>
  <si>
    <t xml:space="preserve">Leased Connectivity Lines </t>
  </si>
  <si>
    <t>I.2.1.1</t>
  </si>
  <si>
    <t>I.2.1.2</t>
  </si>
  <si>
    <t>I.2.1.3</t>
  </si>
  <si>
    <t>I.2.1.4</t>
  </si>
  <si>
    <t>ONGOING COSTS (Year 2 thru Year 15)</t>
  </si>
  <si>
    <t>I.2.1.5</t>
  </si>
  <si>
    <t>I.2.1.6</t>
  </si>
  <si>
    <t>I.2.1.7</t>
  </si>
  <si>
    <t>I.2.1.8</t>
  </si>
  <si>
    <t>I.2.2.1</t>
  </si>
  <si>
    <t>I.2.2.2</t>
  </si>
  <si>
    <t>I.2.2.3</t>
  </si>
  <si>
    <t>I.2.2.4</t>
  </si>
  <si>
    <t>I.2.2.5</t>
  </si>
  <si>
    <t>I.2.2.6</t>
  </si>
  <si>
    <t>I.2.3.1</t>
  </si>
  <si>
    <t>I.2.3.2</t>
  </si>
  <si>
    <t>I.2.3.3</t>
  </si>
  <si>
    <t>I.2.3.4</t>
  </si>
  <si>
    <t>I.2.4.1</t>
  </si>
  <si>
    <t>I.2.4.2</t>
  </si>
  <si>
    <t>I.2.4.3</t>
  </si>
  <si>
    <t>I.2.4.4</t>
  </si>
  <si>
    <t>I.2.4.5</t>
  </si>
  <si>
    <t>I.2.4.6</t>
  </si>
  <si>
    <t>ONGOING COSTS  (Year 2 thru Year 15)</t>
  </si>
  <si>
    <t>A.6.3</t>
  </si>
  <si>
    <t>Tower(s)</t>
  </si>
  <si>
    <t>Antennas &amp; Lines</t>
  </si>
  <si>
    <t>Shelter(s)</t>
  </si>
  <si>
    <t>A.6.4</t>
  </si>
  <si>
    <t>Legacy Equipment</t>
  </si>
  <si>
    <t>Removals / Relocation</t>
  </si>
  <si>
    <t>A.6.5</t>
  </si>
  <si>
    <t>A.6.6</t>
  </si>
  <si>
    <t>A.6.7</t>
  </si>
  <si>
    <t>Radio Network Management System (NMS)</t>
  </si>
  <si>
    <t>Secondary NMS Terminals</t>
  </si>
  <si>
    <t>Primary NMS Server &amp; Console Terminal</t>
  </si>
  <si>
    <t>B.7.8</t>
  </si>
  <si>
    <t>B.8.9</t>
  </si>
  <si>
    <t>B.8.10</t>
  </si>
  <si>
    <t>Antenna System(s)</t>
  </si>
  <si>
    <t>Conventional Systems</t>
  </si>
  <si>
    <t>Siren Warning System</t>
  </si>
  <si>
    <t xml:space="preserve"> </t>
  </si>
  <si>
    <t>Over-The-Air Programming (OTAP) Server</t>
  </si>
  <si>
    <t>Headset</t>
  </si>
  <si>
    <t>Wireless Interface</t>
  </si>
  <si>
    <t>Dual Control Head Trunk Mount</t>
  </si>
  <si>
    <t>Standard Mount Rooftop</t>
  </si>
  <si>
    <t>Disguised</t>
  </si>
  <si>
    <t>Extended Coax Mount</t>
  </si>
  <si>
    <t>Analog Tone &amp; Voice Pager</t>
  </si>
  <si>
    <t>Amplified Charger</t>
  </si>
  <si>
    <t>Desktop Charger</t>
  </si>
  <si>
    <t>Signal Booster</t>
  </si>
  <si>
    <t>G.1</t>
  </si>
  <si>
    <t>G.2</t>
  </si>
  <si>
    <t>G.2.1</t>
  </si>
  <si>
    <t>G.2.1.1</t>
  </si>
  <si>
    <t>G.2.2</t>
  </si>
  <si>
    <t>G.2.2.1</t>
  </si>
  <si>
    <t>G.2.2.2</t>
  </si>
  <si>
    <t>G.2.2.3</t>
  </si>
  <si>
    <t>G.2.2.4</t>
  </si>
  <si>
    <t>G.2.3</t>
  </si>
  <si>
    <t>G.2.3.1</t>
  </si>
  <si>
    <t>G.3</t>
  </si>
  <si>
    <t>G.3.1</t>
  </si>
  <si>
    <t>G.3.1.1</t>
  </si>
  <si>
    <t>G.3.2</t>
  </si>
  <si>
    <t>G.3.2.1</t>
  </si>
  <si>
    <t>G.3.2.2</t>
  </si>
  <si>
    <t>G.3.2.3</t>
  </si>
  <si>
    <t>G.3.2.4</t>
  </si>
  <si>
    <t>G.3.2.5</t>
  </si>
  <si>
    <t>G.3.2.6</t>
  </si>
  <si>
    <t>G.3.3</t>
  </si>
  <si>
    <t>G.3.3.1</t>
  </si>
  <si>
    <t>G.3.3.2</t>
  </si>
  <si>
    <t>G.3.3.3</t>
  </si>
  <si>
    <t>G.3.3.4</t>
  </si>
  <si>
    <t>G.3.3.5</t>
  </si>
  <si>
    <t>G.3.3.6</t>
  </si>
  <si>
    <t>G.4</t>
  </si>
  <si>
    <t>G.4.1</t>
  </si>
  <si>
    <t>G.4.1.1</t>
  </si>
  <si>
    <t>G.4.2</t>
  </si>
  <si>
    <t>G.4.2.1</t>
  </si>
  <si>
    <t>G.4.2.2</t>
  </si>
  <si>
    <t>G.4.3</t>
  </si>
  <si>
    <t>G.4.3.1</t>
  </si>
  <si>
    <t>G.4.3.2</t>
  </si>
  <si>
    <t>G.4.3.3</t>
  </si>
  <si>
    <t>G.4.4</t>
  </si>
  <si>
    <t>G.4.4.1</t>
  </si>
  <si>
    <t>G.4.4.2</t>
  </si>
  <si>
    <t>G.4.4.3</t>
  </si>
  <si>
    <t>G.4.4.4</t>
  </si>
  <si>
    <t>G.6</t>
  </si>
  <si>
    <t>G.6.1</t>
  </si>
  <si>
    <t>G.6.2</t>
  </si>
  <si>
    <t>G.6.3</t>
  </si>
  <si>
    <t>G.6.4</t>
  </si>
  <si>
    <t>G.7</t>
  </si>
  <si>
    <t>G.7.1</t>
  </si>
  <si>
    <t>G.7.2</t>
  </si>
  <si>
    <t>G.7.3</t>
  </si>
  <si>
    <t>G.7.4</t>
  </si>
  <si>
    <t>G.2.2.5</t>
  </si>
  <si>
    <t>G.2.2.6</t>
  </si>
  <si>
    <t>G.2.3.1.1</t>
  </si>
  <si>
    <t>G.2.3.1.2</t>
  </si>
  <si>
    <t>G.2.3.1.3</t>
  </si>
  <si>
    <t>G.3.3.7</t>
  </si>
  <si>
    <t>G.3.3.8</t>
  </si>
  <si>
    <t>G.4.3.4</t>
  </si>
  <si>
    <t>G.4.3.5</t>
  </si>
  <si>
    <r>
      <t>Lease Site Cost Estimate- Beginning of site work to end of system warranty based upon proposed schedule</t>
    </r>
    <r>
      <rPr>
        <b/>
        <i/>
        <sz val="11"/>
        <color rgb="FF7030A0"/>
        <rFont val="Arial"/>
        <family val="2"/>
      </rPr>
      <t xml:space="preserve">
(Costs shall include lease of land, tower space, and inside shelter space.)</t>
    </r>
  </si>
  <si>
    <t>LEASE COSTS (Year 2 thru Year 15)  These costs will not be included in the Proposer's contract.</t>
  </si>
  <si>
    <t>Site Acquisition (These costs will not be included in the Proposer's contract.)</t>
  </si>
  <si>
    <t>Fire Prootection System</t>
  </si>
  <si>
    <t>Pagers</t>
  </si>
  <si>
    <t>Paging</t>
  </si>
  <si>
    <r>
      <t xml:space="preserve">Radio System Spares </t>
    </r>
    <r>
      <rPr>
        <b/>
        <sz val="11"/>
        <color rgb="FFFF0000"/>
        <rFont val="Arial"/>
        <family val="2"/>
      </rPr>
      <t xml:space="preserve"> (Provide List on the Note Sheet or attached to Appendix D submission)</t>
    </r>
  </si>
  <si>
    <t>D.5.6</t>
  </si>
  <si>
    <t>Activate Fire Station Siren</t>
  </si>
  <si>
    <t>D.8.1</t>
  </si>
  <si>
    <t>D.8.2</t>
  </si>
  <si>
    <t>D.8.3</t>
  </si>
  <si>
    <t>D.8.4</t>
  </si>
  <si>
    <t>D.8</t>
  </si>
  <si>
    <t>D.8.5</t>
  </si>
  <si>
    <t>Financial Management</t>
  </si>
  <si>
    <t>E.2.1</t>
  </si>
  <si>
    <t>Proposal Surety</t>
  </si>
  <si>
    <t>E.2.2</t>
  </si>
  <si>
    <t>Performance Bond</t>
  </si>
  <si>
    <t>E.2.3</t>
  </si>
  <si>
    <t>Labor and Material Payment Bond</t>
  </si>
  <si>
    <t>FCC Frequency Licensing</t>
  </si>
  <si>
    <t>E.10.1</t>
  </si>
  <si>
    <t>E.10.2</t>
  </si>
  <si>
    <t>E.10.3</t>
  </si>
  <si>
    <t>E.10.4</t>
  </si>
  <si>
    <t>E.10.5</t>
  </si>
  <si>
    <t>E.10.6</t>
  </si>
  <si>
    <t>E.10.7</t>
  </si>
  <si>
    <t>E.10.8</t>
  </si>
  <si>
    <t>E.18</t>
  </si>
  <si>
    <t>AES Single-key Encryption</t>
  </si>
  <si>
    <t>Equipment Rack Installation - Radio for Remote Unit(s)</t>
  </si>
  <si>
    <t>Remote Control Unit</t>
  </si>
  <si>
    <t>Antenna System include transmission lines &amp; accessories</t>
  </si>
  <si>
    <t xml:space="preserve">Control Station Power Supply </t>
  </si>
  <si>
    <r>
      <t>Lease Site Cost Estimate - From end of system warranty (begin Year 2) through Year 15.</t>
    </r>
    <r>
      <rPr>
        <b/>
        <i/>
        <sz val="11"/>
        <color rgb="FF7030A0"/>
        <rFont val="Arial"/>
        <family val="2"/>
      </rPr>
      <t xml:space="preserve">
(Costs shall include lease of land, tower space, and inside shelter space.)</t>
    </r>
  </si>
  <si>
    <t>Radio System</t>
  </si>
  <si>
    <t>Maintenance for AES Encryption</t>
  </si>
  <si>
    <r>
      <rPr>
        <b/>
        <sz val="11"/>
        <color rgb="FFFF0000"/>
        <rFont val="Arial"/>
        <family val="2"/>
      </rPr>
      <t xml:space="preserve">MANDATORY </t>
    </r>
    <r>
      <rPr>
        <b/>
        <sz val="11"/>
        <rFont val="Arial"/>
        <family val="2"/>
      </rPr>
      <t>UNIT PRICING - Future Subscriber Requirements:</t>
    </r>
  </si>
  <si>
    <r>
      <rPr>
        <b/>
        <sz val="11"/>
        <color rgb="FFFF0000"/>
        <rFont val="Arial"/>
        <family val="2"/>
      </rPr>
      <t>Public Safety</t>
    </r>
    <r>
      <rPr>
        <b/>
        <sz val="11"/>
        <rFont val="Arial"/>
        <family val="2"/>
      </rPr>
      <t xml:space="preserve"> Subscribers</t>
    </r>
  </si>
  <si>
    <t>Features (options)</t>
  </si>
  <si>
    <t>Mobile Radio - P25 Phase 2 (TDMA)</t>
  </si>
  <si>
    <t xml:space="preserve">   Single Band</t>
  </si>
  <si>
    <t xml:space="preserve">   Dual Band</t>
  </si>
  <si>
    <t xml:space="preserve">   All Band</t>
  </si>
  <si>
    <t>Portable Radio - P25 Phase 2 (TDMA)</t>
  </si>
  <si>
    <t xml:space="preserve">   Accessories &amp; Options</t>
  </si>
  <si>
    <t>Control Station - Local Control - P25 Phase 2 (TDMA)</t>
  </si>
  <si>
    <r>
      <rPr>
        <b/>
        <sz val="11"/>
        <color rgb="FFFF0000"/>
        <rFont val="Arial"/>
        <family val="2"/>
      </rPr>
      <t>Non-Public Safety</t>
    </r>
    <r>
      <rPr>
        <b/>
        <sz val="11"/>
        <rFont val="Arial"/>
        <family val="2"/>
      </rPr>
      <t xml:space="preserve"> Subscribers (only single band)</t>
    </r>
  </si>
  <si>
    <t>Single Band Antenna</t>
  </si>
  <si>
    <t>Other Subscriber Equipment</t>
  </si>
  <si>
    <t>Portable Battery Analyzer</t>
  </si>
  <si>
    <t>P25 Scanner</t>
  </si>
  <si>
    <t>Single Band P25 Digital Pager</t>
  </si>
  <si>
    <t>Dual Band P25 Digital Pager</t>
  </si>
  <si>
    <t xml:space="preserve">   Accessories</t>
  </si>
  <si>
    <t>L.1.2.1.1</t>
  </si>
  <si>
    <t>L.1.2.1.2</t>
  </si>
  <si>
    <t>L.1.2.1.3</t>
  </si>
  <si>
    <t>L.1.2.1.4</t>
  </si>
  <si>
    <t>L.1.2.2.1</t>
  </si>
  <si>
    <t>L.1.2.2.2</t>
  </si>
  <si>
    <t>L.1.2.2.3</t>
  </si>
  <si>
    <t>L.1.2.2.4</t>
  </si>
  <si>
    <t>L.1.2.3.1</t>
  </si>
  <si>
    <t>L.1.2.3.2</t>
  </si>
  <si>
    <t>L.1.2.3.3</t>
  </si>
  <si>
    <t>L.1.2.3.4</t>
  </si>
  <si>
    <t>L.1.2.4.1</t>
  </si>
  <si>
    <t>L.1.2.4.1.1</t>
  </si>
  <si>
    <t>L.1.2.4.1.2</t>
  </si>
  <si>
    <t>L.1.2.4.1.3</t>
  </si>
  <si>
    <t>L.1.2.4.1.4</t>
  </si>
  <si>
    <t>L.1.2.4.1.5</t>
  </si>
  <si>
    <t>L.1.2.4.2</t>
  </si>
  <si>
    <t>L.1.2.4.2.1</t>
  </si>
  <si>
    <t>L.1.2.4.2.2</t>
  </si>
  <si>
    <t>L.1.2.4.2.3</t>
  </si>
  <si>
    <t>L.1.2.4.2.4</t>
  </si>
  <si>
    <t>L.1.2.4.2.5</t>
  </si>
  <si>
    <t>L.1.2.4.3</t>
  </si>
  <si>
    <t>L.1.2.4.3.1</t>
  </si>
  <si>
    <t>L.1.2.4.3.2</t>
  </si>
  <si>
    <t>L.1.2.4.3.3</t>
  </si>
  <si>
    <t>L.1.2.4.3.4</t>
  </si>
  <si>
    <t>L.1.2.4.3.5</t>
  </si>
  <si>
    <t>L.1.3.1.1</t>
  </si>
  <si>
    <t>L.1.3.1.2</t>
  </si>
  <si>
    <t>L.1.3.1.3</t>
  </si>
  <si>
    <t>L.1.3.1.4</t>
  </si>
  <si>
    <t>L.1.3.1.5</t>
  </si>
  <si>
    <t>L.1.3.1.6</t>
  </si>
  <si>
    <t>L.1.3.2.1</t>
  </si>
  <si>
    <t>L.1.3.2.2</t>
  </si>
  <si>
    <t>L.1.3.2.3</t>
  </si>
  <si>
    <t>L.1.3.2.4</t>
  </si>
  <si>
    <t>L.1.3.2.5</t>
  </si>
  <si>
    <t>L.1.3.2.6</t>
  </si>
  <si>
    <t>L.1.3.3.1</t>
  </si>
  <si>
    <t>L.1.3.3.2</t>
  </si>
  <si>
    <t>L.1.3.3.3</t>
  </si>
  <si>
    <t>L.1.3.3.4</t>
  </si>
  <si>
    <t>L.1.3.3.5</t>
  </si>
  <si>
    <t>L.1.3.3.6</t>
  </si>
  <si>
    <t>L.1.3.4.1</t>
  </si>
  <si>
    <t>L.1.3.4.2</t>
  </si>
  <si>
    <t>L.1.3.4.3</t>
  </si>
  <si>
    <t>L.1.3.4.4</t>
  </si>
  <si>
    <t>L.1.3.4.5</t>
  </si>
  <si>
    <t>L.1.3.4.6</t>
  </si>
  <si>
    <t>L.1.3.4.7</t>
  </si>
  <si>
    <t>L.1.3.4.8</t>
  </si>
  <si>
    <t>L.1.3.4.9</t>
  </si>
  <si>
    <t>L.1.3.4.10</t>
  </si>
  <si>
    <t>L.1.3.4.11</t>
  </si>
  <si>
    <t>L.1.3.4.12</t>
  </si>
  <si>
    <t>L.1.3.4.13</t>
  </si>
  <si>
    <t>L.1.3.4.14</t>
  </si>
  <si>
    <t>L.1.4</t>
  </si>
  <si>
    <t>L.1.4.1</t>
  </si>
  <si>
    <t>L.1.4.1.1</t>
  </si>
  <si>
    <t>L.1.4.1.2</t>
  </si>
  <si>
    <t>L.1.4.1.3</t>
  </si>
  <si>
    <t>L.1.4.2</t>
  </si>
  <si>
    <t>L.1.4.2.1</t>
  </si>
  <si>
    <t>L.1.4.2.2</t>
  </si>
  <si>
    <t>L.1.4.2.3</t>
  </si>
  <si>
    <t>L.1.4.3</t>
  </si>
  <si>
    <t>L.1.4.3.1</t>
  </si>
  <si>
    <t>L.1.4.3.2</t>
  </si>
  <si>
    <t>L.1.4.3.3</t>
  </si>
  <si>
    <t>L.1.4.4</t>
  </si>
  <si>
    <t>L.1.4.4.1</t>
  </si>
  <si>
    <t>L.1.4.4.2</t>
  </si>
  <si>
    <t>L.1.4.4.3</t>
  </si>
  <si>
    <t>L.1.4.4.4</t>
  </si>
  <si>
    <t>L.1.4.5</t>
  </si>
  <si>
    <t>L.1.4.5.1</t>
  </si>
  <si>
    <t>L.1.4.5.2</t>
  </si>
  <si>
    <t>L.1.4.5.3</t>
  </si>
  <si>
    <t>L.2.2.3.1</t>
  </si>
  <si>
    <t>L.2.2.3.2</t>
  </si>
  <si>
    <t>L.2.3</t>
  </si>
  <si>
    <t>L.2.3.1</t>
  </si>
  <si>
    <t>L.2.3.2</t>
  </si>
  <si>
    <t>L.2.3.3</t>
  </si>
  <si>
    <t>L.2.3.4</t>
  </si>
  <si>
    <t>L.2.3.4.1</t>
  </si>
  <si>
    <t>L.2.3.4.2</t>
  </si>
  <si>
    <t>L.2.3.4.3</t>
  </si>
  <si>
    <t>L.2.3.4.4</t>
  </si>
  <si>
    <t>L.2.3.4.5</t>
  </si>
  <si>
    <t>L.2.3.4.6</t>
  </si>
  <si>
    <t>L.2.3.4.7</t>
  </si>
  <si>
    <t>L.2.3.4.8</t>
  </si>
  <si>
    <t>L.2.3.4.9</t>
  </si>
  <si>
    <t>L.2.4</t>
  </si>
  <si>
    <t>L.2.4.1</t>
  </si>
  <si>
    <t>L.2.4.2</t>
  </si>
  <si>
    <t>L.2.4.3</t>
  </si>
  <si>
    <t>L.2.4.4</t>
  </si>
  <si>
    <t>L.2.4.4.1</t>
  </si>
  <si>
    <t>L.2.4.4.2</t>
  </si>
  <si>
    <t>L.2.4.4.3</t>
  </si>
  <si>
    <t>L.2.4.4.4</t>
  </si>
  <si>
    <t>L.2.4.4.5</t>
  </si>
  <si>
    <t>L.3.4</t>
  </si>
  <si>
    <t>L.3.4.1</t>
  </si>
  <si>
    <t>L.3.4.1.1</t>
  </si>
  <si>
    <t>L.3.4.1.2</t>
  </si>
  <si>
    <t>L.3.4.1.3</t>
  </si>
  <si>
    <t>L.3.4.2</t>
  </si>
  <si>
    <t>L.3.4.2.1</t>
  </si>
  <si>
    <t>L.3.4.2.2</t>
  </si>
  <si>
    <t>L.3.4.2.3</t>
  </si>
  <si>
    <t>AES Single-key Encryption option</t>
  </si>
  <si>
    <t>L.1.1.9</t>
  </si>
  <si>
    <t>Regional P25 Radio System</t>
  </si>
  <si>
    <t>Staunton Police Department</t>
  </si>
  <si>
    <t>Staunton Sheriff's Office</t>
  </si>
  <si>
    <t>Staunton Fire Department</t>
  </si>
  <si>
    <t>Staunton Augusta Rescue Squad</t>
  </si>
  <si>
    <t>Augusta County Sheriff's Office</t>
  </si>
  <si>
    <t>Augusta County DispatchCenter</t>
  </si>
  <si>
    <t>Augusta County Fire and Rescue</t>
  </si>
  <si>
    <t>Augusta County Emergency Management</t>
  </si>
  <si>
    <t>Waynesboro Police Department</t>
  </si>
  <si>
    <t>Waynesboro Sheriff's Office</t>
  </si>
  <si>
    <t>Waynesboro Emergency Management</t>
  </si>
  <si>
    <t>Waynesboro Fire and Rescue</t>
  </si>
  <si>
    <t>Waynesboro Emergency Medical Service</t>
  </si>
  <si>
    <t xml:space="preserve">     City of Staunton</t>
  </si>
  <si>
    <t xml:space="preserve">     Augusta County</t>
  </si>
  <si>
    <t xml:space="preserve">     City of Waynesboro</t>
  </si>
  <si>
    <t>Staunton Public Works</t>
  </si>
  <si>
    <t>Staunton City Schools</t>
  </si>
  <si>
    <t>Augusta County Public Works / Maintenance</t>
  </si>
  <si>
    <t>Augusta County Schools</t>
  </si>
  <si>
    <t>LTE option</t>
  </si>
  <si>
    <t>L.1.1.10</t>
  </si>
  <si>
    <t>Wi-Fi option</t>
  </si>
  <si>
    <t>Waynesboro Public Works</t>
  </si>
  <si>
    <t>Waynesboro Public Schools</t>
  </si>
  <si>
    <t>Staunton Dispatch Center (Police Department)</t>
  </si>
  <si>
    <t>each dispatcher (not shared)</t>
  </si>
  <si>
    <t>Staunton Dispatch Center (SPD)</t>
  </si>
  <si>
    <t>Augusta County Dispatch Center</t>
  </si>
  <si>
    <t>2nd speaker (unselect)</t>
  </si>
  <si>
    <t>Waynesboro Dispatch Center (Department of Emergency Management)</t>
  </si>
  <si>
    <t>Waynesboro Dispatch Center (WDEM)</t>
  </si>
  <si>
    <t>Portable Radios - P25 Phase 2 (TDMA)</t>
  </si>
  <si>
    <t>Wireless Earpiece</t>
  </si>
  <si>
    <t>F.2.3.4</t>
  </si>
  <si>
    <t>F.2.3.5</t>
  </si>
  <si>
    <t>F.2.3.6</t>
  </si>
  <si>
    <t>F.2.3.7</t>
  </si>
  <si>
    <t>F.2.3.8</t>
  </si>
  <si>
    <t>G.5</t>
  </si>
  <si>
    <t>G.5.1</t>
  </si>
  <si>
    <t>G.5.2</t>
  </si>
  <si>
    <t>G.5.3</t>
  </si>
  <si>
    <t>G.5.4</t>
  </si>
  <si>
    <t>G.5.5</t>
  </si>
  <si>
    <t>G.7.5</t>
  </si>
  <si>
    <t>G.7.6</t>
  </si>
  <si>
    <t>G.7.7</t>
  </si>
  <si>
    <t>G.7.8</t>
  </si>
  <si>
    <t>F.3.5.3</t>
  </si>
  <si>
    <t>F.3.5.6</t>
  </si>
  <si>
    <t>F.3.5.8</t>
  </si>
  <si>
    <t>F.3.5.9</t>
  </si>
  <si>
    <t>F.2.4</t>
  </si>
  <si>
    <t>F.2.4.1</t>
  </si>
  <si>
    <t>F.2.4.1.1</t>
  </si>
  <si>
    <t>F.2.4.1.2</t>
  </si>
  <si>
    <t>F.2.4.2</t>
  </si>
  <si>
    <t>F.2.4.2.1</t>
  </si>
  <si>
    <t>F.2.4.2.2</t>
  </si>
  <si>
    <t>F.2.4.2.3</t>
  </si>
  <si>
    <t>F.2.4.2.4</t>
  </si>
  <si>
    <t>F.3.2</t>
  </si>
  <si>
    <t>F.3.2.1</t>
  </si>
  <si>
    <t>F.3.2.2</t>
  </si>
  <si>
    <t>F.4.2</t>
  </si>
  <si>
    <t>F.4.2.1</t>
  </si>
  <si>
    <t>F.4.2.2</t>
  </si>
  <si>
    <t>F.4.3</t>
  </si>
  <si>
    <t>F.4.3.1</t>
  </si>
  <si>
    <t>F.4.3.2</t>
  </si>
  <si>
    <t>F.4.3.3</t>
  </si>
  <si>
    <t>F.4.3.4</t>
  </si>
  <si>
    <t>F.4.3.5</t>
  </si>
  <si>
    <t>F.4.4.4</t>
  </si>
  <si>
    <t>F.4.4.3</t>
  </si>
  <si>
    <t>F.4.2.3</t>
  </si>
  <si>
    <t>F.4.2.4</t>
  </si>
  <si>
    <t>F.5</t>
  </si>
  <si>
    <t>F.5.1</t>
  </si>
  <si>
    <t>F.5.2</t>
  </si>
  <si>
    <t>F.5.3</t>
  </si>
  <si>
    <t>F.5.4</t>
  </si>
  <si>
    <t>F.5.5</t>
  </si>
  <si>
    <t>F.5.6</t>
  </si>
  <si>
    <t>F.5.7</t>
  </si>
  <si>
    <t>F.7.5</t>
  </si>
  <si>
    <t>F.7.6</t>
  </si>
  <si>
    <t>F.7.7</t>
  </si>
  <si>
    <t>F.7.8</t>
  </si>
  <si>
    <t>UHF Analog Paging System</t>
  </si>
  <si>
    <t>§ 6.2.14.3.1  Key Management Facility (KMF)</t>
  </si>
  <si>
    <t>§ 6.2.14.3.2  KMF Workstations</t>
  </si>
  <si>
    <t>Core Equipment - Redundant or Geo Redundant</t>
  </si>
  <si>
    <t>Project Option 3 -  § 4.4.4.2  Recorded Audio Messages</t>
  </si>
  <si>
    <t>D.3.9</t>
  </si>
  <si>
    <r>
      <t xml:space="preserve">Physical Facility Spares &amp; Spare Parts  </t>
    </r>
    <r>
      <rPr>
        <b/>
        <sz val="11"/>
        <color rgb="FFFF0000"/>
        <rFont val="Arial"/>
        <family val="2"/>
      </rPr>
      <t>(Provide List on the Notes Sheet or attached to Appendix D submission)</t>
    </r>
  </si>
  <si>
    <t>MANDATORY Project Option 1 -  § 4.3.13  Frequency Licensing</t>
  </si>
  <si>
    <t>MANDATORY Project Option 2 -  § 4.4.4.1  Testing Vehicles and Drivers</t>
  </si>
  <si>
    <t>MANDATORY Project Option 4 -  § 4.4.5  Critical Building Coverage Testing</t>
  </si>
  <si>
    <t>MANDATORY OPTION: § 4.8.5.1.4  Maintenance Re-used Equipment</t>
  </si>
  <si>
    <t>MANDATORY OPTION:  § 4.8.5.3.3  Software Enhancement Subscription</t>
  </si>
  <si>
    <t>MANDATORY OPTION:  § 4.8.5.3.5 Remote Monitoring</t>
  </si>
  <si>
    <t>MANDATORY OPTION:  § 4.8.10 Full-Time Network Engineer</t>
  </si>
  <si>
    <t>MANDATORY OPTION:  § 4.8.9 Full-Time Technician</t>
  </si>
  <si>
    <t>J.17</t>
  </si>
  <si>
    <t>J.18</t>
  </si>
  <si>
    <t>J.19</t>
  </si>
  <si>
    <t>J.20</t>
  </si>
  <si>
    <t>MANDATORY Project Option 5 -  § 6.1.4.4  Inter-RF Subsystem Interface (ISSI)</t>
  </si>
  <si>
    <t>MANDATORY Project Option 6 - § 6.2.14.3  Over-the-Air ReKeying (OTAR)</t>
  </si>
  <si>
    <t>MANDATORY Project Option 7 -  § 6.3.5.5  In-building Bi-Directional Amplifier (BDA)</t>
  </si>
  <si>
    <t>MANDATORY Project Option 8 -  § 6.7.3.6  CAD System Interface</t>
  </si>
  <si>
    <t>MANDATORY Project Option 9 - § 6.7.3.7  Auxiliary Inputs and Outputs</t>
  </si>
  <si>
    <t>MANDATORY Project Option 11 - § 6.7.6  Remote Dispatch Consoles</t>
  </si>
  <si>
    <t>MANDATORY Project Option 12 - § 6.10  Subscriber Mapping System</t>
  </si>
  <si>
    <t>MANDATORY Project Option 13 - § 7.3  MPLS Routers</t>
  </si>
  <si>
    <t>MANDATORY Project Option 14 - § 7.4.5  Network Management System (NMS) Backup</t>
  </si>
  <si>
    <t>Infrastructure Costs</t>
  </si>
  <si>
    <t>Subscriber Costs</t>
  </si>
  <si>
    <t>Software Licenses</t>
  </si>
  <si>
    <t xml:space="preserve">Project Option 22 - </t>
  </si>
  <si>
    <t xml:space="preserve">Project Option 23 - </t>
  </si>
  <si>
    <t xml:space="preserve">Project Option 24 - </t>
  </si>
  <si>
    <t>MANDATORY Project Option 15 - § 8.7 Dual Band Subscriber Units</t>
  </si>
  <si>
    <t xml:space="preserve">MANDATORY Project Option 16 - § 8.9.2  Over-the-Air-Rekeying (OTAR) </t>
  </si>
  <si>
    <t>MANDATORY Project Option 17 - § 8.11  PTT Cellular Application</t>
  </si>
  <si>
    <t>MANDATORY Project Option 18 - § 8.12  Wi-Fi/LTE Radio Module</t>
  </si>
  <si>
    <t>MANDATORY Project Option 19 - § 8.12  Bluetooth</t>
  </si>
  <si>
    <t>MANDATORY Project Option 20 - § 9.11.13  Disguised Mobile Radio Antenna</t>
  </si>
  <si>
    <t>MANDATORY Project Option 21 - § 9.11.13  Security Cameras on Tower Structures</t>
  </si>
  <si>
    <t xml:space="preserve">Project Option 25 - </t>
  </si>
  <si>
    <t>City of Staunton, Augusta County, and City of Waynesboro, Virginia</t>
  </si>
  <si>
    <t>MANDATORY Project Option 10 - § 6.7.4.4.2  Touch Screen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</si>
</sst>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164" formatCode="mmmm\ d\,\ yyyy"/>
    <numFmt numFmtId="165" formatCode="&quot;$&quot;#,##0.00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11"/>
      <color indexed="48"/>
      <name val="Arial"/>
      <family val="2"/>
    </font>
    <font>
      <b/>
      <sz val="11"/>
      <color indexed="48"/>
      <name val="Arial"/>
      <family val="2"/>
    </font>
    <font>
      <i/>
      <sz val="11"/>
      <name val="Arial"/>
      <family val="2"/>
    </font>
    <font>
      <b/>
      <i/>
      <sz val="11"/>
      <name val="Arial"/>
      <family val="2"/>
    </font>
    <font>
      <sz val="11"/>
      <color rgb="FF3366FF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"/>
      <name val="Arial"/>
      <family val="2"/>
    </font>
    <font>
      <u/>
      <sz val="11"/>
      <color theme="10"/>
      <name val="Arial"/>
      <family val="2"/>
    </font>
    <font>
      <u/>
      <sz val="11"/>
      <color rgb="FF3366FF"/>
      <name val="Arial"/>
      <family val="2"/>
    </font>
    <font>
      <b/>
      <sz val="11"/>
      <color rgb="FF3366FF"/>
      <name val="Arial"/>
      <family val="2"/>
    </font>
    <font>
      <b/>
      <sz val="12"/>
      <color indexed="48"/>
      <name val="Arial"/>
      <family val="2"/>
    </font>
    <font>
      <sz val="11"/>
      <color rgb="FF7030A0"/>
      <name val="Arial"/>
      <family val="2"/>
    </font>
    <font>
      <b/>
      <i/>
      <sz val="11"/>
      <color rgb="FF7030A0"/>
      <name val="Arial"/>
      <family val="2"/>
    </font>
    <font>
      <b/>
      <sz val="11"/>
      <color rgb="FF7030A0"/>
      <name val="Arial"/>
      <family val="2"/>
    </font>
    <font>
      <i/>
      <sz val="11"/>
      <color rgb="FF7030A0"/>
      <name val="Arial"/>
      <family val="2"/>
    </font>
    <font>
      <b/>
      <sz val="11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3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498">
    <xf numFmtId="0" fontId="0" fillId="0" borderId="0" xfId="0"/>
    <xf numFmtId="0" fontId="5" fillId="0" borderId="0" xfId="0" applyFont="1" applyBorder="1" applyAlignment="1"/>
    <xf numFmtId="164" fontId="7" fillId="2" borderId="1" xfId="0" applyNumberFormat="1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7" fillId="0" borderId="0" xfId="0" applyFont="1"/>
    <xf numFmtId="0" fontId="7" fillId="0" borderId="9" xfId="0" applyFont="1" applyBorder="1" applyAlignment="1">
      <alignment horizont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7" fillId="0" borderId="15" xfId="0" applyFont="1" applyBorder="1" applyAlignment="1">
      <alignment horizontal="center"/>
    </xf>
    <xf numFmtId="44" fontId="7" fillId="0" borderId="17" xfId="0" applyNumberFormat="1" applyFont="1" applyBorder="1"/>
    <xf numFmtId="0" fontId="7" fillId="3" borderId="15" xfId="0" applyFont="1" applyFill="1" applyBorder="1" applyAlignment="1">
      <alignment horizontal="center"/>
    </xf>
    <xf numFmtId="0" fontId="7" fillId="3" borderId="16" xfId="0" applyFont="1" applyFill="1" applyBorder="1"/>
    <xf numFmtId="44" fontId="7" fillId="3" borderId="17" xfId="0" applyNumberFormat="1" applyFont="1" applyFill="1" applyBorder="1"/>
    <xf numFmtId="0" fontId="9" fillId="0" borderId="15" xfId="0" applyFont="1" applyBorder="1" applyAlignment="1">
      <alignment horizontal="center"/>
    </xf>
    <xf numFmtId="0" fontId="9" fillId="0" borderId="0" xfId="0" applyFont="1"/>
    <xf numFmtId="44" fontId="7" fillId="0" borderId="17" xfId="1" applyFont="1" applyBorder="1" applyProtection="1"/>
    <xf numFmtId="0" fontId="7" fillId="0" borderId="18" xfId="0" applyFont="1" applyBorder="1" applyAlignment="1">
      <alignment horizontal="center"/>
    </xf>
    <xf numFmtId="44" fontId="7" fillId="0" borderId="20" xfId="1" applyFont="1" applyBorder="1" applyProtection="1"/>
    <xf numFmtId="165" fontId="7" fillId="4" borderId="0" xfId="0" applyNumberFormat="1" applyFont="1" applyFill="1"/>
    <xf numFmtId="0" fontId="7" fillId="4" borderId="0" xfId="0" applyFont="1" applyFill="1"/>
    <xf numFmtId="0" fontId="7" fillId="4" borderId="0" xfId="0" applyFont="1" applyFill="1" applyAlignment="1">
      <alignment horizontal="center"/>
    </xf>
    <xf numFmtId="44" fontId="11" fillId="4" borderId="36" xfId="3" applyFont="1" applyFill="1" applyBorder="1" applyAlignment="1" applyProtection="1">
      <alignment horizontal="center"/>
    </xf>
    <xf numFmtId="49" fontId="7" fillId="4" borderId="0" xfId="0" applyNumberFormat="1" applyFont="1" applyFill="1" applyAlignment="1">
      <alignment horizontal="center"/>
    </xf>
    <xf numFmtId="164" fontId="8" fillId="4" borderId="0" xfId="0" applyNumberFormat="1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44" fontId="11" fillId="4" borderId="18" xfId="3" applyFont="1" applyFill="1" applyBorder="1" applyAlignment="1" applyProtection="1">
      <alignment horizontal="center"/>
    </xf>
    <xf numFmtId="44" fontId="11" fillId="4" borderId="37" xfId="3" applyFont="1" applyFill="1" applyBorder="1" applyAlignment="1" applyProtection="1">
      <alignment horizontal="center"/>
    </xf>
    <xf numFmtId="49" fontId="7" fillId="4" borderId="0" xfId="3" applyNumberFormat="1" applyFont="1" applyFill="1" applyBorder="1" applyAlignment="1" applyProtection="1">
      <alignment horizontal="center"/>
    </xf>
    <xf numFmtId="0" fontId="7" fillId="4" borderId="50" xfId="0" applyFont="1" applyFill="1" applyBorder="1" applyAlignment="1">
      <alignment horizontal="left"/>
    </xf>
    <xf numFmtId="0" fontId="7" fillId="4" borderId="50" xfId="0" applyFont="1" applyFill="1" applyBorder="1" applyAlignment="1">
      <alignment horizontal="center"/>
    </xf>
    <xf numFmtId="0" fontId="11" fillId="4" borderId="50" xfId="0" applyFont="1" applyFill="1" applyBorder="1" applyAlignment="1">
      <alignment horizontal="center"/>
    </xf>
    <xf numFmtId="0" fontId="7" fillId="4" borderId="21" xfId="0" applyFont="1" applyFill="1" applyBorder="1" applyAlignment="1">
      <alignment horizontal="center"/>
    </xf>
    <xf numFmtId="0" fontId="7" fillId="4" borderId="22" xfId="0" applyFont="1" applyFill="1" applyBorder="1" applyAlignment="1">
      <alignment horizontal="center"/>
    </xf>
    <xf numFmtId="49" fontId="7" fillId="4" borderId="22" xfId="0" applyNumberFormat="1" applyFont="1" applyFill="1" applyBorder="1" applyAlignment="1">
      <alignment horizontal="center"/>
    </xf>
    <xf numFmtId="0" fontId="7" fillId="3" borderId="5" xfId="0" applyFont="1" applyFill="1" applyBorder="1"/>
    <xf numFmtId="0" fontId="8" fillId="3" borderId="6" xfId="0" applyFont="1" applyFill="1" applyBorder="1" applyAlignment="1">
      <alignment horizontal="center"/>
    </xf>
    <xf numFmtId="0" fontId="7" fillId="4" borderId="24" xfId="0" applyFont="1" applyFill="1" applyBorder="1" applyAlignment="1">
      <alignment horizontal="center"/>
    </xf>
    <xf numFmtId="0" fontId="7" fillId="4" borderId="25" xfId="0" applyFont="1" applyFill="1" applyBorder="1" applyAlignment="1">
      <alignment horizontal="center"/>
    </xf>
    <xf numFmtId="49" fontId="7" fillId="4" borderId="25" xfId="0" applyNumberFormat="1" applyFont="1" applyFill="1" applyBorder="1" applyAlignment="1">
      <alignment horizontal="center"/>
    </xf>
    <xf numFmtId="0" fontId="7" fillId="3" borderId="0" xfId="0" applyFont="1" applyFill="1"/>
    <xf numFmtId="0" fontId="7" fillId="3" borderId="8" xfId="0" applyFont="1" applyFill="1" applyBorder="1"/>
    <xf numFmtId="0" fontId="7" fillId="4" borderId="42" xfId="0" applyFont="1" applyFill="1" applyBorder="1" applyAlignment="1">
      <alignment horizontal="center"/>
    </xf>
    <xf numFmtId="0" fontId="7" fillId="4" borderId="52" xfId="0" applyFont="1" applyFill="1" applyBorder="1" applyAlignment="1">
      <alignment horizontal="center"/>
    </xf>
    <xf numFmtId="0" fontId="7" fillId="4" borderId="53" xfId="0" applyFont="1" applyFill="1" applyBorder="1" applyAlignment="1">
      <alignment horizontal="center"/>
    </xf>
    <xf numFmtId="0" fontId="7" fillId="4" borderId="54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0" fontId="9" fillId="0" borderId="39" xfId="0" applyFont="1" applyBorder="1"/>
    <xf numFmtId="44" fontId="7" fillId="3" borderId="15" xfId="3" applyFont="1" applyFill="1" applyBorder="1" applyProtection="1"/>
    <xf numFmtId="44" fontId="7" fillId="3" borderId="16" xfId="3" applyFont="1" applyFill="1" applyBorder="1" applyProtection="1"/>
    <xf numFmtId="0" fontId="7" fillId="3" borderId="25" xfId="0" applyFont="1" applyFill="1" applyBorder="1" applyAlignment="1">
      <alignment horizontal="center"/>
    </xf>
    <xf numFmtId="44" fontId="7" fillId="3" borderId="17" xfId="3" applyFont="1" applyFill="1" applyBorder="1" applyProtection="1"/>
    <xf numFmtId="44" fontId="7" fillId="3" borderId="15" xfId="3" applyFont="1" applyFill="1" applyBorder="1" applyAlignment="1" applyProtection="1">
      <alignment horizontal="center"/>
    </xf>
    <xf numFmtId="44" fontId="7" fillId="3" borderId="16" xfId="3" applyFont="1" applyFill="1" applyBorder="1" applyAlignment="1" applyProtection="1">
      <alignment horizontal="center"/>
    </xf>
    <xf numFmtId="44" fontId="7" fillId="3" borderId="17" xfId="3" applyFont="1" applyFill="1" applyBorder="1" applyAlignment="1" applyProtection="1">
      <alignment horizontal="center"/>
    </xf>
    <xf numFmtId="49" fontId="7" fillId="3" borderId="39" xfId="3" applyNumberFormat="1" applyFont="1" applyFill="1" applyBorder="1" applyAlignment="1" applyProtection="1">
      <alignment horizontal="center"/>
    </xf>
    <xf numFmtId="44" fontId="11" fillId="4" borderId="15" xfId="3" applyFont="1" applyFill="1" applyBorder="1" applyProtection="1"/>
    <xf numFmtId="44" fontId="11" fillId="4" borderId="16" xfId="3" applyFont="1" applyFill="1" applyBorder="1" applyProtection="1"/>
    <xf numFmtId="49" fontId="7" fillId="2" borderId="39" xfId="3" applyNumberFormat="1" applyFont="1" applyFill="1" applyBorder="1" applyAlignment="1" applyProtection="1">
      <alignment horizontal="center"/>
      <protection locked="0"/>
    </xf>
    <xf numFmtId="0" fontId="7" fillId="0" borderId="39" xfId="0" applyFont="1" applyBorder="1"/>
    <xf numFmtId="44" fontId="7" fillId="2" borderId="15" xfId="3" applyFont="1" applyFill="1" applyBorder="1" applyProtection="1">
      <protection locked="0"/>
    </xf>
    <xf numFmtId="44" fontId="7" fillId="2" borderId="16" xfId="3" applyFont="1" applyFill="1" applyBorder="1" applyProtection="1">
      <protection locked="0"/>
    </xf>
    <xf numFmtId="0" fontId="7" fillId="2" borderId="25" xfId="0" applyFont="1" applyFill="1" applyBorder="1" applyAlignment="1" applyProtection="1">
      <alignment horizontal="center"/>
      <protection locked="0"/>
    </xf>
    <xf numFmtId="44" fontId="11" fillId="4" borderId="16" xfId="3" applyFont="1" applyFill="1" applyBorder="1" applyAlignment="1" applyProtection="1">
      <alignment horizontal="center"/>
    </xf>
    <xf numFmtId="44" fontId="11" fillId="4" borderId="17" xfId="3" applyFont="1" applyFill="1" applyBorder="1" applyAlignment="1" applyProtection="1">
      <alignment horizontal="center"/>
    </xf>
    <xf numFmtId="0" fontId="13" fillId="2" borderId="31" xfId="0" applyFont="1" applyFill="1" applyBorder="1" applyAlignment="1" applyProtection="1">
      <alignment horizontal="left" indent="3"/>
      <protection locked="0"/>
    </xf>
    <xf numFmtId="44" fontId="11" fillId="3" borderId="16" xfId="3" applyFont="1" applyFill="1" applyBorder="1" applyProtection="1"/>
    <xf numFmtId="44" fontId="11" fillId="3" borderId="16" xfId="3" applyFont="1" applyFill="1" applyBorder="1" applyAlignment="1" applyProtection="1">
      <alignment horizontal="center"/>
    </xf>
    <xf numFmtId="44" fontId="11" fillId="3" borderId="17" xfId="3" applyFont="1" applyFill="1" applyBorder="1" applyAlignment="1" applyProtection="1">
      <alignment horizontal="center"/>
    </xf>
    <xf numFmtId="0" fontId="7" fillId="4" borderId="31" xfId="0" applyFont="1" applyFill="1" applyBorder="1" applyAlignment="1">
      <alignment horizontal="left" indent="4"/>
    </xf>
    <xf numFmtId="44" fontId="7" fillId="3" borderId="15" xfId="3" applyFont="1" applyFill="1" applyBorder="1" applyProtection="1">
      <protection locked="0"/>
    </xf>
    <xf numFmtId="44" fontId="7" fillId="3" borderId="16" xfId="3" applyFont="1" applyFill="1" applyBorder="1" applyProtection="1">
      <protection locked="0"/>
    </xf>
    <xf numFmtId="0" fontId="7" fillId="3" borderId="25" xfId="0" applyFont="1" applyFill="1" applyBorder="1" applyAlignment="1" applyProtection="1">
      <alignment horizontal="center"/>
      <protection locked="0"/>
    </xf>
    <xf numFmtId="44" fontId="11" fillId="4" borderId="18" xfId="3" applyFont="1" applyFill="1" applyBorder="1" applyProtection="1"/>
    <xf numFmtId="44" fontId="11" fillId="4" borderId="19" xfId="3" applyFont="1" applyFill="1" applyBorder="1" applyProtection="1"/>
    <xf numFmtId="49" fontId="7" fillId="2" borderId="40" xfId="3" applyNumberFormat="1" applyFont="1" applyFill="1" applyBorder="1" applyAlignment="1" applyProtection="1">
      <alignment horizontal="center"/>
      <protection locked="0"/>
    </xf>
    <xf numFmtId="0" fontId="7" fillId="0" borderId="40" xfId="0" applyFont="1" applyBorder="1"/>
    <xf numFmtId="0" fontId="13" fillId="2" borderId="41" xfId="0" applyFont="1" applyFill="1" applyBorder="1" applyAlignment="1" applyProtection="1">
      <alignment horizontal="left" indent="3"/>
      <protection locked="0"/>
    </xf>
    <xf numFmtId="0" fontId="7" fillId="2" borderId="55" xfId="0" applyFont="1" applyFill="1" applyBorder="1" applyAlignment="1" applyProtection="1">
      <alignment horizontal="left" indent="3"/>
      <protection locked="0"/>
    </xf>
    <xf numFmtId="44" fontId="11" fillId="4" borderId="19" xfId="3" applyFont="1" applyFill="1" applyBorder="1" applyAlignment="1" applyProtection="1">
      <alignment horizontal="center"/>
    </xf>
    <xf numFmtId="44" fontId="11" fillId="4" borderId="20" xfId="3" applyFont="1" applyFill="1" applyBorder="1" applyAlignment="1" applyProtection="1">
      <alignment horizontal="center"/>
    </xf>
    <xf numFmtId="44" fontId="7" fillId="3" borderId="24" xfId="3" applyFont="1" applyFill="1" applyBorder="1" applyProtection="1"/>
    <xf numFmtId="44" fontId="7" fillId="3" borderId="25" xfId="3" applyFont="1" applyFill="1" applyBorder="1" applyProtection="1"/>
    <xf numFmtId="49" fontId="7" fillId="3" borderId="38" xfId="3" applyNumberFormat="1" applyFont="1" applyFill="1" applyBorder="1" applyAlignment="1" applyProtection="1">
      <alignment horizontal="center"/>
    </xf>
    <xf numFmtId="44" fontId="11" fillId="3" borderId="15" xfId="3" applyFont="1" applyFill="1" applyBorder="1" applyProtection="1"/>
    <xf numFmtId="44" fontId="7" fillId="2" borderId="15" xfId="3" applyFont="1" applyFill="1" applyBorder="1" applyAlignment="1" applyProtection="1">
      <alignment horizontal="center"/>
      <protection locked="0"/>
    </xf>
    <xf numFmtId="44" fontId="7" fillId="2" borderId="16" xfId="3" applyFont="1" applyFill="1" applyBorder="1" applyAlignment="1" applyProtection="1">
      <alignment horizontal="center"/>
      <protection locked="0"/>
    </xf>
    <xf numFmtId="44" fontId="11" fillId="3" borderId="15" xfId="3" applyFont="1" applyFill="1" applyBorder="1" applyAlignment="1" applyProtection="1">
      <alignment vertical="top" wrapText="1"/>
    </xf>
    <xf numFmtId="44" fontId="11" fillId="3" borderId="16" xfId="3" applyFont="1" applyFill="1" applyBorder="1" applyAlignment="1" applyProtection="1">
      <alignment vertical="top" wrapText="1"/>
    </xf>
    <xf numFmtId="49" fontId="7" fillId="3" borderId="39" xfId="3" applyNumberFormat="1" applyFont="1" applyFill="1" applyBorder="1" applyAlignment="1" applyProtection="1">
      <alignment horizontal="center" vertical="top" wrapText="1"/>
    </xf>
    <xf numFmtId="0" fontId="9" fillId="0" borderId="39" xfId="0" applyFont="1" applyBorder="1" applyAlignment="1">
      <alignment vertical="top" wrapText="1"/>
    </xf>
    <xf numFmtId="0" fontId="9" fillId="4" borderId="31" xfId="0" applyFont="1" applyFill="1" applyBorder="1" applyAlignment="1">
      <alignment horizontal="left" vertical="top" wrapText="1"/>
    </xf>
    <xf numFmtId="44" fontId="7" fillId="3" borderId="15" xfId="3" applyFont="1" applyFill="1" applyBorder="1" applyAlignment="1" applyProtection="1">
      <alignment horizontal="center" vertical="top" wrapText="1"/>
    </xf>
    <xf numFmtId="44" fontId="7" fillId="3" borderId="16" xfId="3" applyFont="1" applyFill="1" applyBorder="1" applyAlignment="1" applyProtection="1">
      <alignment horizontal="center" vertical="top" wrapText="1"/>
    </xf>
    <xf numFmtId="0" fontId="7" fillId="3" borderId="25" xfId="0" applyFont="1" applyFill="1" applyBorder="1" applyAlignment="1">
      <alignment horizontal="center" vertical="top" wrapText="1"/>
    </xf>
    <xf numFmtId="44" fontId="11" fillId="3" borderId="16" xfId="3" applyFont="1" applyFill="1" applyBorder="1" applyAlignment="1" applyProtection="1">
      <alignment horizontal="center" vertical="top" wrapText="1"/>
    </xf>
    <xf numFmtId="44" fontId="11" fillId="3" borderId="17" xfId="3" applyFont="1" applyFill="1" applyBorder="1" applyAlignment="1" applyProtection="1">
      <alignment horizontal="center" vertical="top" wrapText="1"/>
    </xf>
    <xf numFmtId="0" fontId="7" fillId="0" borderId="0" xfId="0" applyFont="1" applyAlignment="1">
      <alignment vertical="top" wrapText="1"/>
    </xf>
    <xf numFmtId="44" fontId="11" fillId="4" borderId="15" xfId="3" applyFont="1" applyFill="1" applyBorder="1" applyAlignment="1" applyProtection="1">
      <alignment vertical="top" wrapText="1"/>
    </xf>
    <xf numFmtId="44" fontId="11" fillId="4" borderId="16" xfId="3" applyFont="1" applyFill="1" applyBorder="1" applyAlignment="1" applyProtection="1">
      <alignment vertical="top" wrapText="1"/>
    </xf>
    <xf numFmtId="49" fontId="7" fillId="2" borderId="39" xfId="3" applyNumberFormat="1" applyFont="1" applyFill="1" applyBorder="1" applyAlignment="1" applyProtection="1">
      <alignment horizontal="center" vertical="top" wrapText="1"/>
      <protection locked="0"/>
    </xf>
    <xf numFmtId="0" fontId="7" fillId="0" borderId="39" xfId="0" applyFont="1" applyBorder="1" applyAlignment="1">
      <alignment vertical="top" wrapText="1"/>
    </xf>
    <xf numFmtId="0" fontId="7" fillId="4" borderId="31" xfId="0" applyFont="1" applyFill="1" applyBorder="1" applyAlignment="1">
      <alignment horizontal="left" vertical="top" wrapText="1" indent="2"/>
    </xf>
    <xf numFmtId="44" fontId="11" fillId="4" borderId="16" xfId="3" applyFont="1" applyFill="1" applyBorder="1" applyAlignment="1" applyProtection="1">
      <alignment horizontal="center" vertical="top" wrapText="1"/>
    </xf>
    <xf numFmtId="44" fontId="11" fillId="4" borderId="17" xfId="3" applyFont="1" applyFill="1" applyBorder="1" applyAlignment="1" applyProtection="1">
      <alignment horizontal="center" vertical="top" wrapText="1"/>
    </xf>
    <xf numFmtId="0" fontId="13" fillId="2" borderId="31" xfId="0" applyFont="1" applyFill="1" applyBorder="1" applyAlignment="1" applyProtection="1">
      <alignment horizontal="left" vertical="top" wrapText="1" indent="2"/>
      <protection locked="0"/>
    </xf>
    <xf numFmtId="44" fontId="7" fillId="2" borderId="18" xfId="3" applyFont="1" applyFill="1" applyBorder="1" applyAlignment="1" applyProtection="1">
      <alignment horizontal="center"/>
      <protection locked="0"/>
    </xf>
    <xf numFmtId="44" fontId="7" fillId="2" borderId="19" xfId="3" applyFont="1" applyFill="1" applyBorder="1" applyAlignment="1" applyProtection="1">
      <alignment horizontal="center"/>
      <protection locked="0"/>
    </xf>
    <xf numFmtId="0" fontId="7" fillId="2" borderId="19" xfId="0" applyFont="1" applyFill="1" applyBorder="1" applyAlignment="1" applyProtection="1">
      <alignment horizontal="center"/>
      <protection locked="0"/>
    </xf>
    <xf numFmtId="49" fontId="7" fillId="0" borderId="0" xfId="0" applyNumberFormat="1" applyFont="1" applyAlignment="1">
      <alignment horizontal="center"/>
    </xf>
    <xf numFmtId="44" fontId="7" fillId="3" borderId="24" xfId="3" applyFont="1" applyFill="1" applyBorder="1" applyAlignment="1" applyProtection="1">
      <alignment vertical="top" wrapText="1"/>
    </xf>
    <xf numFmtId="44" fontId="7" fillId="3" borderId="25" xfId="3" applyFont="1" applyFill="1" applyBorder="1" applyAlignment="1" applyProtection="1">
      <alignment vertical="top" wrapText="1"/>
    </xf>
    <xf numFmtId="49" fontId="7" fillId="3" borderId="38" xfId="3" applyNumberFormat="1" applyFont="1" applyFill="1" applyBorder="1" applyAlignment="1" applyProtection="1">
      <alignment horizontal="center" vertical="top" wrapText="1"/>
    </xf>
    <xf numFmtId="44" fontId="7" fillId="3" borderId="15" xfId="3" applyFont="1" applyFill="1" applyBorder="1" applyAlignment="1" applyProtection="1">
      <alignment vertical="top" wrapText="1"/>
    </xf>
    <xf numFmtId="44" fontId="7" fillId="3" borderId="16" xfId="3" applyFont="1" applyFill="1" applyBorder="1" applyAlignment="1" applyProtection="1">
      <alignment vertical="top" wrapText="1"/>
    </xf>
    <xf numFmtId="49" fontId="7" fillId="2" borderId="40" xfId="3" applyNumberFormat="1" applyFont="1" applyFill="1" applyBorder="1" applyAlignment="1" applyProtection="1">
      <alignment horizontal="center" vertical="top" wrapText="1"/>
      <protection locked="0"/>
    </xf>
    <xf numFmtId="0" fontId="7" fillId="0" borderId="40" xfId="0" applyFont="1" applyBorder="1" applyAlignment="1">
      <alignment vertical="top" wrapText="1"/>
    </xf>
    <xf numFmtId="1" fontId="7" fillId="0" borderId="0" xfId="0" applyNumberFormat="1" applyFont="1" applyAlignment="1">
      <alignment horizontal="center"/>
    </xf>
    <xf numFmtId="44" fontId="11" fillId="4" borderId="36" xfId="3" applyFont="1" applyFill="1" applyBorder="1" applyProtection="1"/>
    <xf numFmtId="0" fontId="11" fillId="4" borderId="0" xfId="0" applyFont="1" applyFill="1"/>
    <xf numFmtId="1" fontId="11" fillId="4" borderId="0" xfId="0" applyNumberFormat="1" applyFont="1" applyFill="1" applyAlignment="1">
      <alignment horizontal="center"/>
    </xf>
    <xf numFmtId="44" fontId="11" fillId="4" borderId="37" xfId="3" applyFont="1" applyFill="1" applyBorder="1" applyProtection="1"/>
    <xf numFmtId="1" fontId="11" fillId="4" borderId="50" xfId="0" applyNumberFormat="1" applyFont="1" applyFill="1" applyBorder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/>
    </xf>
    <xf numFmtId="1" fontId="7" fillId="4" borderId="52" xfId="0" applyNumberFormat="1" applyFont="1" applyFill="1" applyBorder="1" applyAlignment="1">
      <alignment horizontal="center"/>
    </xf>
    <xf numFmtId="0" fontId="9" fillId="4" borderId="3" xfId="0" applyFont="1" applyFill="1" applyBorder="1"/>
    <xf numFmtId="1" fontId="7" fillId="3" borderId="25" xfId="0" applyNumberFormat="1" applyFont="1" applyFill="1" applyBorder="1" applyAlignment="1">
      <alignment horizontal="center"/>
    </xf>
    <xf numFmtId="1" fontId="7" fillId="2" borderId="16" xfId="3" applyNumberFormat="1" applyFont="1" applyFill="1" applyBorder="1" applyAlignment="1" applyProtection="1">
      <alignment horizontal="center"/>
      <protection locked="0"/>
    </xf>
    <xf numFmtId="0" fontId="9" fillId="4" borderId="31" xfId="0" applyFont="1" applyFill="1" applyBorder="1"/>
    <xf numFmtId="1" fontId="7" fillId="3" borderId="16" xfId="3" applyNumberFormat="1" applyFont="1" applyFill="1" applyBorder="1" applyAlignment="1" applyProtection="1">
      <alignment horizontal="center"/>
    </xf>
    <xf numFmtId="1" fontId="7" fillId="2" borderId="19" xfId="3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4" borderId="49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9" fillId="4" borderId="21" xfId="0" applyFont="1" applyFill="1" applyBorder="1"/>
    <xf numFmtId="0" fontId="7" fillId="4" borderId="18" xfId="0" applyFont="1" applyFill="1" applyBorder="1" applyAlignment="1">
      <alignment horizontal="center"/>
    </xf>
    <xf numFmtId="0" fontId="7" fillId="4" borderId="19" xfId="0" applyFont="1" applyFill="1" applyBorder="1" applyAlignment="1">
      <alignment horizontal="center"/>
    </xf>
    <xf numFmtId="0" fontId="7" fillId="4" borderId="20" xfId="0" applyFont="1" applyFill="1" applyBorder="1" applyAlignment="1">
      <alignment horizontal="center"/>
    </xf>
    <xf numFmtId="49" fontId="7" fillId="3" borderId="25" xfId="3" applyNumberFormat="1" applyFont="1" applyFill="1" applyBorder="1" applyAlignment="1" applyProtection="1">
      <alignment horizontal="center"/>
    </xf>
    <xf numFmtId="0" fontId="9" fillId="0" borderId="3" xfId="0" applyFont="1" applyBorder="1"/>
    <xf numFmtId="1" fontId="7" fillId="3" borderId="34" xfId="3" applyNumberFormat="1" applyFont="1" applyFill="1" applyBorder="1" applyAlignment="1" applyProtection="1">
      <alignment horizontal="center"/>
    </xf>
    <xf numFmtId="0" fontId="7" fillId="3" borderId="24" xfId="0" applyFont="1" applyFill="1" applyBorder="1" applyAlignment="1">
      <alignment horizontal="center"/>
    </xf>
    <xf numFmtId="1" fontId="11" fillId="4" borderId="34" xfId="3" applyNumberFormat="1" applyFont="1" applyFill="1" applyBorder="1" applyAlignment="1" applyProtection="1">
      <alignment horizontal="center"/>
    </xf>
    <xf numFmtId="44" fontId="7" fillId="2" borderId="17" xfId="3" applyFont="1" applyFill="1" applyBorder="1" applyProtection="1">
      <protection locked="0"/>
    </xf>
    <xf numFmtId="49" fontId="7" fillId="2" borderId="16" xfId="3" applyNumberFormat="1" applyFont="1" applyFill="1" applyBorder="1" applyAlignment="1" applyProtection="1">
      <alignment horizontal="center"/>
      <protection locked="0"/>
    </xf>
    <xf numFmtId="0" fontId="7" fillId="0" borderId="3" xfId="0" applyFont="1" applyBorder="1"/>
    <xf numFmtId="49" fontId="7" fillId="3" borderId="16" xfId="3" applyNumberFormat="1" applyFont="1" applyFill="1" applyBorder="1" applyAlignment="1" applyProtection="1">
      <alignment horizontal="center"/>
    </xf>
    <xf numFmtId="0" fontId="13" fillId="5" borderId="3" xfId="0" applyFont="1" applyFill="1" applyBorder="1" applyAlignment="1" applyProtection="1">
      <alignment horizontal="left" indent="3"/>
      <protection locked="0"/>
    </xf>
    <xf numFmtId="0" fontId="7" fillId="4" borderId="0" xfId="0" applyFont="1" applyFill="1" applyAlignment="1">
      <alignment horizontal="left"/>
    </xf>
    <xf numFmtId="0" fontId="7" fillId="4" borderId="37" xfId="0" applyFont="1" applyFill="1" applyBorder="1" applyAlignment="1">
      <alignment horizontal="center"/>
    </xf>
    <xf numFmtId="0" fontId="7" fillId="4" borderId="47" xfId="0" applyFont="1" applyFill="1" applyBorder="1" applyAlignment="1">
      <alignment horizontal="center"/>
    </xf>
    <xf numFmtId="0" fontId="7" fillId="3" borderId="26" xfId="0" applyFont="1" applyFill="1" applyBorder="1" applyAlignment="1">
      <alignment horizontal="center"/>
    </xf>
    <xf numFmtId="44" fontId="7" fillId="3" borderId="48" xfId="3" applyFont="1" applyFill="1" applyBorder="1" applyAlignment="1" applyProtection="1"/>
    <xf numFmtId="0" fontId="7" fillId="2" borderId="26" xfId="0" applyFont="1" applyFill="1" applyBorder="1" applyAlignment="1" applyProtection="1">
      <alignment horizontal="center"/>
      <protection locked="0"/>
    </xf>
    <xf numFmtId="0" fontId="7" fillId="2" borderId="34" xfId="0" applyFont="1" applyFill="1" applyBorder="1" applyAlignment="1" applyProtection="1">
      <alignment horizontal="left" indent="3"/>
      <protection locked="0"/>
    </xf>
    <xf numFmtId="0" fontId="9" fillId="4" borderId="45" xfId="0" applyFont="1" applyFill="1" applyBorder="1"/>
    <xf numFmtId="0" fontId="9" fillId="4" borderId="14" xfId="0" applyFont="1" applyFill="1" applyBorder="1"/>
    <xf numFmtId="0" fontId="9" fillId="4" borderId="39" xfId="0" applyFont="1" applyFill="1" applyBorder="1"/>
    <xf numFmtId="44" fontId="7" fillId="3" borderId="19" xfId="3" applyFont="1" applyFill="1" applyBorder="1" applyProtection="1"/>
    <xf numFmtId="0" fontId="5" fillId="0" borderId="8" xfId="0" applyFont="1" applyBorder="1"/>
    <xf numFmtId="0" fontId="7" fillId="4" borderId="8" xfId="0" applyFont="1" applyFill="1" applyBorder="1" applyAlignment="1">
      <alignment horizontal="center"/>
    </xf>
    <xf numFmtId="44" fontId="7" fillId="2" borderId="17" xfId="3" applyFont="1" applyFill="1" applyBorder="1" applyAlignment="1" applyProtection="1">
      <alignment horizontal="center"/>
      <protection locked="0"/>
    </xf>
    <xf numFmtId="0" fontId="7" fillId="0" borderId="3" xfId="0" applyFont="1" applyBorder="1" applyAlignment="1">
      <alignment horizontal="left" indent="3"/>
    </xf>
    <xf numFmtId="0" fontId="7" fillId="0" borderId="1" xfId="0" applyFont="1" applyBorder="1"/>
    <xf numFmtId="0" fontId="7" fillId="4" borderId="32" xfId="0" applyFont="1" applyFill="1" applyBorder="1" applyAlignment="1">
      <alignment horizontal="left" indent="3"/>
    </xf>
    <xf numFmtId="49" fontId="7" fillId="2" borderId="19" xfId="3" applyNumberFormat="1" applyFont="1" applyFill="1" applyBorder="1" applyAlignment="1" applyProtection="1">
      <alignment horizontal="center"/>
      <protection locked="0"/>
    </xf>
    <xf numFmtId="49" fontId="10" fillId="4" borderId="0" xfId="0" applyNumberFormat="1" applyFont="1" applyFill="1" applyAlignment="1">
      <alignment horizontal="center"/>
    </xf>
    <xf numFmtId="0" fontId="7" fillId="3" borderId="6" xfId="0" applyFont="1" applyFill="1" applyBorder="1" applyAlignment="1">
      <alignment wrapText="1"/>
    </xf>
    <xf numFmtId="0" fontId="7" fillId="4" borderId="29" xfId="0" applyFont="1" applyFill="1" applyBorder="1" applyAlignment="1">
      <alignment horizontal="center"/>
    </xf>
    <xf numFmtId="0" fontId="7" fillId="4" borderId="28" xfId="0" applyFont="1" applyFill="1" applyBorder="1" applyAlignment="1">
      <alignment horizontal="center"/>
    </xf>
    <xf numFmtId="0" fontId="9" fillId="4" borderId="31" xfId="0" applyFont="1" applyFill="1" applyBorder="1" applyAlignment="1">
      <alignment wrapText="1"/>
    </xf>
    <xf numFmtId="44" fontId="7" fillId="3" borderId="26" xfId="3" applyFont="1" applyFill="1" applyBorder="1" applyProtection="1"/>
    <xf numFmtId="0" fontId="9" fillId="4" borderId="31" xfId="0" applyFont="1" applyFill="1" applyBorder="1" applyAlignment="1">
      <alignment horizontal="left" wrapText="1"/>
    </xf>
    <xf numFmtId="0" fontId="7" fillId="4" borderId="39" xfId="0" applyFont="1" applyFill="1" applyBorder="1"/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9" fillId="0" borderId="22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2" borderId="15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center" vertical="center"/>
      <protection locked="0"/>
    </xf>
    <xf numFmtId="44" fontId="7" fillId="2" borderId="17" xfId="1" applyFont="1" applyFill="1" applyBorder="1" applyAlignment="1" applyProtection="1">
      <alignment horizontal="left" vertical="top" wrapText="1"/>
      <protection locked="0"/>
    </xf>
    <xf numFmtId="0" fontId="7" fillId="0" borderId="0" xfId="0" applyFont="1" applyProtection="1">
      <protection locked="0"/>
    </xf>
    <xf numFmtId="0" fontId="7" fillId="2" borderId="18" xfId="0" applyFont="1" applyFill="1" applyBorder="1" applyAlignment="1" applyProtection="1">
      <alignment horizontal="center" vertical="center" wrapText="1"/>
      <protection locked="0"/>
    </xf>
    <xf numFmtId="0" fontId="7" fillId="2" borderId="19" xfId="0" applyFont="1" applyFill="1" applyBorder="1" applyAlignment="1" applyProtection="1">
      <alignment horizontal="center" vertical="center"/>
      <protection locked="0"/>
    </xf>
    <xf numFmtId="44" fontId="7" fillId="2" borderId="20" xfId="1" applyFont="1" applyFill="1" applyBorder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/>
    <xf numFmtId="0" fontId="5" fillId="0" borderId="4" xfId="0" applyFont="1" applyBorder="1" applyAlignment="1">
      <alignment horizontal="center"/>
    </xf>
    <xf numFmtId="0" fontId="5" fillId="0" borderId="6" xfId="0" applyFont="1" applyBorder="1"/>
    <xf numFmtId="0" fontId="5" fillId="0" borderId="7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6" fillId="4" borderId="0" xfId="0" applyNumberFormat="1" applyFont="1" applyFill="1" applyAlignment="1">
      <alignment horizontal="center"/>
    </xf>
    <xf numFmtId="1" fontId="15" fillId="10" borderId="16" xfId="3" applyNumberFormat="1" applyFont="1" applyFill="1" applyBorder="1" applyAlignment="1" applyProtection="1">
      <alignment horizontal="center"/>
      <protection locked="0"/>
    </xf>
    <xf numFmtId="0" fontId="5" fillId="2" borderId="15" xfId="3" applyNumberFormat="1" applyFont="1" applyFill="1" applyBorder="1" applyAlignment="1" applyProtection="1">
      <alignment horizontal="center"/>
      <protection locked="0"/>
    </xf>
    <xf numFmtId="0" fontId="15" fillId="4" borderId="24" xfId="0" applyFont="1" applyFill="1" applyBorder="1" applyAlignment="1">
      <alignment horizontal="center"/>
    </xf>
    <xf numFmtId="0" fontId="7" fillId="4" borderId="31" xfId="0" applyFont="1" applyFill="1" applyBorder="1" applyAlignment="1">
      <alignment horizontal="left" indent="3"/>
    </xf>
    <xf numFmtId="0" fontId="17" fillId="0" borderId="16" xfId="4" applyFont="1" applyBorder="1" applyAlignment="1">
      <alignment horizontal="left" indent="1"/>
    </xf>
    <xf numFmtId="0" fontId="17" fillId="0" borderId="16" xfId="4" applyFont="1" applyBorder="1"/>
    <xf numFmtId="0" fontId="17" fillId="0" borderId="19" xfId="4" applyFont="1" applyBorder="1"/>
    <xf numFmtId="0" fontId="9" fillId="4" borderId="3" xfId="0" applyFont="1" applyFill="1" applyBorder="1" applyAlignment="1">
      <alignment horizontal="left"/>
    </xf>
    <xf numFmtId="0" fontId="14" fillId="7" borderId="3" xfId="0" applyFont="1" applyFill="1" applyBorder="1" applyAlignment="1">
      <alignment horizontal="left"/>
    </xf>
    <xf numFmtId="0" fontId="14" fillId="7" borderId="43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 indent="3"/>
    </xf>
    <xf numFmtId="0" fontId="13" fillId="2" borderId="3" xfId="0" applyFont="1" applyFill="1" applyBorder="1" applyAlignment="1" applyProtection="1">
      <alignment horizontal="left" indent="3"/>
      <protection locked="0"/>
    </xf>
    <xf numFmtId="0" fontId="7" fillId="0" borderId="0" xfId="0" applyFont="1" applyFill="1"/>
    <xf numFmtId="0" fontId="7" fillId="0" borderId="42" xfId="0" applyFont="1" applyBorder="1" applyAlignment="1">
      <alignment horizontal="center" wrapText="1"/>
    </xf>
    <xf numFmtId="0" fontId="7" fillId="3" borderId="56" xfId="0" applyFont="1" applyFill="1" applyBorder="1" applyAlignment="1">
      <alignment horizontal="center"/>
    </xf>
    <xf numFmtId="49" fontId="7" fillId="4" borderId="56" xfId="0" applyNumberFormat="1" applyFont="1" applyFill="1" applyBorder="1" applyAlignment="1">
      <alignment horizontal="center" wrapText="1"/>
    </xf>
    <xf numFmtId="0" fontId="7" fillId="3" borderId="6" xfId="0" applyFont="1" applyFill="1" applyBorder="1"/>
    <xf numFmtId="0" fontId="7" fillId="4" borderId="46" xfId="0" applyFont="1" applyFill="1" applyBorder="1" applyAlignment="1">
      <alignment horizontal="center"/>
    </xf>
    <xf numFmtId="44" fontId="7" fillId="3" borderId="36" xfId="3" applyFont="1" applyFill="1" applyBorder="1" applyProtection="1"/>
    <xf numFmtId="44" fontId="7" fillId="3" borderId="34" xfId="3" applyFont="1" applyFill="1" applyBorder="1" applyProtection="1"/>
    <xf numFmtId="44" fontId="11" fillId="0" borderId="7" xfId="3" applyFont="1" applyFill="1" applyBorder="1" applyProtection="1"/>
    <xf numFmtId="44" fontId="7" fillId="0" borderId="0" xfId="3" applyFont="1" applyFill="1" applyBorder="1" applyProtection="1"/>
    <xf numFmtId="49" fontId="7" fillId="0" borderId="0" xfId="3" applyNumberFormat="1" applyFont="1" applyFill="1" applyBorder="1" applyAlignment="1" applyProtection="1">
      <alignment horizontal="center"/>
      <protection locked="0"/>
    </xf>
    <xf numFmtId="0" fontId="7" fillId="0" borderId="0" xfId="0" applyFont="1" applyFill="1" applyBorder="1" applyAlignment="1" applyProtection="1">
      <alignment horizontal="center"/>
      <protection locked="0"/>
    </xf>
    <xf numFmtId="44" fontId="7" fillId="0" borderId="0" xfId="3" applyFont="1" applyFill="1" applyBorder="1" applyProtection="1">
      <protection locked="0"/>
    </xf>
    <xf numFmtId="44" fontId="11" fillId="4" borderId="55" xfId="3" applyFont="1" applyFill="1" applyBorder="1" applyProtection="1"/>
    <xf numFmtId="44" fontId="7" fillId="2" borderId="34" xfId="1" applyFont="1" applyFill="1" applyBorder="1" applyProtection="1">
      <protection locked="0"/>
    </xf>
    <xf numFmtId="44" fontId="7" fillId="2" borderId="55" xfId="1" applyFont="1" applyFill="1" applyBorder="1" applyProtection="1">
      <protection locked="0"/>
    </xf>
    <xf numFmtId="0" fontId="13" fillId="2" borderId="43" xfId="0" applyFont="1" applyFill="1" applyBorder="1" applyAlignment="1" applyProtection="1">
      <alignment horizontal="left" indent="3"/>
      <protection locked="0"/>
    </xf>
    <xf numFmtId="0" fontId="7" fillId="4" borderId="57" xfId="0" applyFont="1" applyFill="1" applyBorder="1" applyAlignment="1">
      <alignment horizontal="center"/>
    </xf>
    <xf numFmtId="44" fontId="7" fillId="3" borderId="48" xfId="3" applyFont="1" applyFill="1" applyBorder="1" applyAlignment="1" applyProtection="1">
      <alignment horizontal="center"/>
    </xf>
    <xf numFmtId="0" fontId="7" fillId="3" borderId="0" xfId="0" applyFont="1" applyFill="1" applyBorder="1"/>
    <xf numFmtId="0" fontId="9" fillId="4" borderId="3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indent="4"/>
    </xf>
    <xf numFmtId="0" fontId="7" fillId="4" borderId="3" xfId="0" applyFont="1" applyFill="1" applyBorder="1" applyAlignment="1">
      <alignment horizontal="left" vertical="top" wrapText="1" indent="2"/>
    </xf>
    <xf numFmtId="0" fontId="13" fillId="2" borderId="3" xfId="0" applyFont="1" applyFill="1" applyBorder="1" applyAlignment="1" applyProtection="1">
      <alignment horizontal="left" vertical="top" wrapText="1" indent="2"/>
      <protection locked="0"/>
    </xf>
    <xf numFmtId="0" fontId="13" fillId="2" borderId="43" xfId="0" applyFont="1" applyFill="1" applyBorder="1" applyAlignment="1" applyProtection="1">
      <alignment horizontal="left" vertical="top" wrapText="1" indent="2"/>
      <protection locked="0"/>
    </xf>
    <xf numFmtId="0" fontId="8" fillId="4" borderId="0" xfId="0" applyFont="1" applyFill="1" applyAlignment="1">
      <alignment horizontal="center" wrapText="1"/>
    </xf>
    <xf numFmtId="164" fontId="8" fillId="4" borderId="0" xfId="0" applyNumberFormat="1" applyFont="1" applyFill="1" applyAlignment="1">
      <alignment horizontal="center" wrapText="1"/>
    </xf>
    <xf numFmtId="49" fontId="7" fillId="3" borderId="38" xfId="3" applyNumberFormat="1" applyFont="1" applyFill="1" applyBorder="1" applyAlignment="1" applyProtection="1">
      <alignment horizontal="center" wrapText="1"/>
    </xf>
    <xf numFmtId="49" fontId="7" fillId="2" borderId="39" xfId="3" applyNumberFormat="1" applyFont="1" applyFill="1" applyBorder="1" applyAlignment="1" applyProtection="1">
      <alignment horizontal="center" wrapText="1"/>
      <protection locked="0"/>
    </xf>
    <xf numFmtId="49" fontId="7" fillId="3" borderId="39" xfId="3" applyNumberFormat="1" applyFont="1" applyFill="1" applyBorder="1" applyAlignment="1" applyProtection="1">
      <alignment horizontal="center" wrapText="1"/>
    </xf>
    <xf numFmtId="49" fontId="7" fillId="2" borderId="40" xfId="3" applyNumberFormat="1" applyFont="1" applyFill="1" applyBorder="1" applyAlignment="1" applyProtection="1">
      <alignment horizontal="center" wrapText="1"/>
      <protection locked="0"/>
    </xf>
    <xf numFmtId="49" fontId="7" fillId="3" borderId="0" xfId="0" applyNumberFormat="1" applyFont="1" applyFill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Border="1" applyAlignment="1">
      <alignment horizontal="center" vertical="top" wrapText="1"/>
    </xf>
    <xf numFmtId="49" fontId="7" fillId="2" borderId="34" xfId="3" applyNumberFormat="1" applyFont="1" applyFill="1" applyBorder="1" applyAlignment="1" applyProtection="1">
      <alignment horizontal="center" wrapText="1"/>
      <protection locked="0"/>
    </xf>
    <xf numFmtId="49" fontId="7" fillId="3" borderId="35" xfId="3" applyNumberFormat="1" applyFont="1" applyFill="1" applyBorder="1" applyAlignment="1" applyProtection="1">
      <alignment horizontal="center" wrapText="1"/>
    </xf>
    <xf numFmtId="49" fontId="7" fillId="3" borderId="34" xfId="3" applyNumberFormat="1" applyFont="1" applyFill="1" applyBorder="1" applyAlignment="1" applyProtection="1">
      <alignment horizontal="center" wrapText="1"/>
    </xf>
    <xf numFmtId="49" fontId="7" fillId="2" borderId="55" xfId="3" applyNumberFormat="1" applyFont="1" applyFill="1" applyBorder="1" applyAlignment="1" applyProtection="1">
      <alignment horizontal="center" wrapText="1"/>
      <protection locked="0"/>
    </xf>
    <xf numFmtId="44" fontId="7" fillId="2" borderId="34" xfId="3" applyFont="1" applyFill="1" applyBorder="1" applyProtection="1">
      <protection locked="0"/>
    </xf>
    <xf numFmtId="0" fontId="7" fillId="0" borderId="0" xfId="0" applyFont="1" applyBorder="1"/>
    <xf numFmtId="0" fontId="7" fillId="4" borderId="0" xfId="0" applyFont="1" applyFill="1" applyBorder="1"/>
    <xf numFmtId="0" fontId="7" fillId="4" borderId="0" xfId="0" applyFont="1" applyFill="1" applyBorder="1" applyAlignment="1">
      <alignment horizontal="left"/>
    </xf>
    <xf numFmtId="44" fontId="11" fillId="4" borderId="33" xfId="3" applyFont="1" applyFill="1" applyBorder="1" applyAlignment="1" applyProtection="1">
      <alignment horizontal="center"/>
    </xf>
    <xf numFmtId="44" fontId="11" fillId="4" borderId="23" xfId="3" applyFont="1" applyFill="1" applyBorder="1" applyAlignment="1" applyProtection="1">
      <alignment horizontal="center"/>
    </xf>
    <xf numFmtId="0" fontId="7" fillId="3" borderId="0" xfId="0" applyFont="1" applyFill="1" applyBorder="1" applyAlignment="1">
      <alignment horizontal="center"/>
    </xf>
    <xf numFmtId="49" fontId="7" fillId="3" borderId="0" xfId="0" applyNumberFormat="1" applyFont="1" applyFill="1" applyBorder="1" applyAlignment="1">
      <alignment horizontal="center"/>
    </xf>
    <xf numFmtId="44" fontId="7" fillId="2" borderId="18" xfId="3" applyFont="1" applyFill="1" applyBorder="1" applyProtection="1">
      <protection locked="0"/>
    </xf>
    <xf numFmtId="0" fontId="7" fillId="2" borderId="54" xfId="0" applyFont="1" applyFill="1" applyBorder="1" applyAlignment="1" applyProtection="1">
      <alignment horizontal="center"/>
      <protection locked="0"/>
    </xf>
    <xf numFmtId="0" fontId="7" fillId="0" borderId="3" xfId="0" applyFont="1" applyFill="1" applyBorder="1" applyAlignment="1">
      <alignment horizontal="left" indent="4"/>
    </xf>
    <xf numFmtId="0" fontId="7" fillId="0" borderId="31" xfId="0" applyFont="1" applyFill="1" applyBorder="1" applyAlignment="1">
      <alignment horizontal="left" indent="3"/>
    </xf>
    <xf numFmtId="0" fontId="7" fillId="0" borderId="3" xfId="0" applyFont="1" applyFill="1" applyBorder="1" applyAlignment="1">
      <alignment horizontal="left" indent="3"/>
    </xf>
    <xf numFmtId="49" fontId="7" fillId="0" borderId="2" xfId="3" applyNumberFormat="1" applyFont="1" applyFill="1" applyBorder="1" applyAlignment="1" applyProtection="1">
      <alignment horizontal="center" wrapText="1"/>
      <protection locked="0"/>
    </xf>
    <xf numFmtId="44" fontId="7" fillId="0" borderId="2" xfId="3" applyFont="1" applyFill="1" applyBorder="1" applyAlignment="1" applyProtection="1">
      <alignment horizontal="center"/>
      <protection locked="0"/>
    </xf>
    <xf numFmtId="0" fontId="7" fillId="0" borderId="2" xfId="0" applyFont="1" applyFill="1" applyBorder="1" applyAlignment="1" applyProtection="1">
      <alignment horizontal="center"/>
      <protection locked="0"/>
    </xf>
    <xf numFmtId="44" fontId="11" fillId="0" borderId="2" xfId="3" applyFont="1" applyFill="1" applyBorder="1" applyAlignment="1" applyProtection="1">
      <alignment horizontal="center"/>
    </xf>
    <xf numFmtId="49" fontId="7" fillId="0" borderId="0" xfId="3" applyNumberFormat="1" applyFont="1" applyFill="1" applyBorder="1" applyAlignment="1" applyProtection="1">
      <alignment horizontal="center" wrapText="1"/>
    </xf>
    <xf numFmtId="44" fontId="7" fillId="0" borderId="0" xfId="3" applyFont="1" applyFill="1" applyBorder="1" applyAlignment="1" applyProtection="1">
      <alignment horizontal="center"/>
    </xf>
    <xf numFmtId="0" fontId="7" fillId="0" borderId="0" xfId="0" applyFont="1" applyFill="1" applyBorder="1" applyAlignment="1">
      <alignment horizontal="center"/>
    </xf>
    <xf numFmtId="44" fontId="11" fillId="0" borderId="0" xfId="3" applyFont="1" applyFill="1" applyBorder="1" applyAlignment="1" applyProtection="1">
      <alignment horizontal="center"/>
    </xf>
    <xf numFmtId="49" fontId="7" fillId="0" borderId="0" xfId="3" applyNumberFormat="1" applyFont="1" applyFill="1" applyBorder="1" applyAlignment="1" applyProtection="1">
      <alignment horizontal="center" wrapText="1"/>
      <protection locked="0"/>
    </xf>
    <xf numFmtId="44" fontId="7" fillId="0" borderId="0" xfId="3" applyFont="1" applyFill="1" applyBorder="1" applyAlignment="1" applyProtection="1">
      <alignment horizontal="center"/>
      <protection locked="0"/>
    </xf>
    <xf numFmtId="44" fontId="7" fillId="11" borderId="15" xfId="3" applyFont="1" applyFill="1" applyBorder="1" applyProtection="1">
      <protection locked="0"/>
    </xf>
    <xf numFmtId="44" fontId="7" fillId="11" borderId="17" xfId="3" applyFont="1" applyFill="1" applyBorder="1" applyProtection="1">
      <protection locked="0"/>
    </xf>
    <xf numFmtId="0" fontId="5" fillId="0" borderId="15" xfId="3" applyNumberFormat="1" applyFont="1" applyFill="1" applyBorder="1" applyAlignment="1" applyProtection="1">
      <alignment horizontal="center"/>
      <protection locked="0"/>
    </xf>
    <xf numFmtId="44" fontId="7" fillId="2" borderId="3" xfId="1" applyFont="1" applyFill="1" applyBorder="1" applyAlignment="1" applyProtection="1">
      <alignment horizontal="left" indent="3"/>
      <protection locked="0"/>
    </xf>
    <xf numFmtId="44" fontId="7" fillId="3" borderId="48" xfId="1" applyFont="1" applyFill="1" applyBorder="1" applyAlignment="1" applyProtection="1">
      <alignment horizontal="center"/>
    </xf>
    <xf numFmtId="1" fontId="15" fillId="6" borderId="16" xfId="3" applyNumberFormat="1" applyFont="1" applyFill="1" applyBorder="1" applyAlignment="1" applyProtection="1">
      <alignment horizontal="center"/>
      <protection locked="0"/>
    </xf>
    <xf numFmtId="1" fontId="7" fillId="6" borderId="16" xfId="3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/>
    </xf>
    <xf numFmtId="0" fontId="6" fillId="0" borderId="0" xfId="0" applyFont="1"/>
    <xf numFmtId="0" fontId="9" fillId="4" borderId="31" xfId="0" applyFont="1" applyFill="1" applyBorder="1" applyAlignment="1">
      <alignment horizontal="left"/>
    </xf>
    <xf numFmtId="44" fontId="18" fillId="4" borderId="36" xfId="4" applyNumberFormat="1" applyFont="1" applyFill="1" applyBorder="1" applyAlignment="1" applyProtection="1">
      <alignment horizontal="center"/>
    </xf>
    <xf numFmtId="44" fontId="18" fillId="4" borderId="36" xfId="4" applyNumberFormat="1" applyFont="1" applyFill="1" applyBorder="1" applyProtection="1"/>
    <xf numFmtId="44" fontId="19" fillId="4" borderId="36" xfId="4" applyNumberFormat="1" applyFont="1" applyFill="1" applyBorder="1" applyProtection="1"/>
    <xf numFmtId="0" fontId="7" fillId="0" borderId="29" xfId="0" applyFont="1" applyBorder="1" applyAlignment="1">
      <alignment horizontal="center"/>
    </xf>
    <xf numFmtId="0" fontId="7" fillId="0" borderId="11" xfId="0" applyFont="1" applyBorder="1" applyAlignment="1">
      <alignment horizontal="center" wrapText="1"/>
    </xf>
    <xf numFmtId="0" fontId="9" fillId="4" borderId="12" xfId="0" applyFont="1" applyFill="1" applyBorder="1"/>
    <xf numFmtId="0" fontId="9" fillId="4" borderId="36" xfId="0" applyFont="1" applyFill="1" applyBorder="1"/>
    <xf numFmtId="44" fontId="7" fillId="3" borderId="42" xfId="1" applyFont="1" applyFill="1" applyBorder="1" applyProtection="1"/>
    <xf numFmtId="44" fontId="7" fillId="3" borderId="36" xfId="1" applyFont="1" applyFill="1" applyBorder="1" applyProtection="1"/>
    <xf numFmtId="0" fontId="9" fillId="4" borderId="30" xfId="0" applyFont="1" applyFill="1" applyBorder="1"/>
    <xf numFmtId="0" fontId="9" fillId="4" borderId="34" xfId="0" applyFont="1" applyFill="1" applyBorder="1"/>
    <xf numFmtId="44" fontId="7" fillId="3" borderId="15" xfId="1" applyFont="1" applyFill="1" applyBorder="1" applyProtection="1"/>
    <xf numFmtId="44" fontId="7" fillId="3" borderId="34" xfId="1" applyFont="1" applyFill="1" applyBorder="1" applyProtection="1"/>
    <xf numFmtId="0" fontId="7" fillId="4" borderId="30" xfId="0" applyFont="1" applyFill="1" applyBorder="1"/>
    <xf numFmtId="0" fontId="7" fillId="4" borderId="34" xfId="0" applyFont="1" applyFill="1" applyBorder="1" applyAlignment="1">
      <alignment horizontal="left" indent="3"/>
    </xf>
    <xf numFmtId="0" fontId="13" fillId="5" borderId="3" xfId="0" applyFont="1" applyFill="1" applyBorder="1" applyAlignment="1" applyProtection="1">
      <alignment horizontal="left" wrapText="1" indent="3"/>
      <protection locked="0"/>
    </xf>
    <xf numFmtId="44" fontId="7" fillId="2" borderId="15" xfId="1" applyFont="1" applyFill="1" applyBorder="1" applyProtection="1">
      <protection locked="0"/>
    </xf>
    <xf numFmtId="44" fontId="7" fillId="2" borderId="17" xfId="1" applyFont="1" applyFill="1" applyBorder="1" applyProtection="1">
      <protection locked="0"/>
    </xf>
    <xf numFmtId="0" fontId="9" fillId="8" borderId="16" xfId="0" applyFont="1" applyFill="1" applyBorder="1" applyAlignment="1">
      <alignment horizontal="left" vertical="center"/>
    </xf>
    <xf numFmtId="44" fontId="9" fillId="8" borderId="17" xfId="0" applyNumberFormat="1" applyFont="1" applyFill="1" applyBorder="1"/>
    <xf numFmtId="0" fontId="9" fillId="9" borderId="16" xfId="0" applyFont="1" applyFill="1" applyBorder="1"/>
    <xf numFmtId="44" fontId="9" fillId="9" borderId="17" xfId="0" applyNumberFormat="1" applyFont="1" applyFill="1" applyBorder="1"/>
    <xf numFmtId="0" fontId="9" fillId="4" borderId="31" xfId="0" applyFont="1" applyFill="1" applyBorder="1" applyAlignment="1">
      <alignment horizontal="left" indent="2"/>
    </xf>
    <xf numFmtId="0" fontId="20" fillId="4" borderId="15" xfId="0" applyFont="1" applyFill="1" applyBorder="1" applyAlignment="1">
      <alignment horizontal="center"/>
    </xf>
    <xf numFmtId="0" fontId="20" fillId="4" borderId="24" xfId="0" applyFont="1" applyFill="1" applyBorder="1" applyAlignment="1">
      <alignment horizontal="center"/>
    </xf>
    <xf numFmtId="1" fontId="12" fillId="4" borderId="34" xfId="3" applyNumberFormat="1" applyFont="1" applyFill="1" applyBorder="1" applyAlignment="1" applyProtection="1">
      <alignment horizontal="center"/>
    </xf>
    <xf numFmtId="0" fontId="9" fillId="4" borderId="31" xfId="0" applyFont="1" applyFill="1" applyBorder="1" applyAlignment="1">
      <alignment horizontal="left"/>
    </xf>
    <xf numFmtId="0" fontId="9" fillId="4" borderId="46" xfId="0" applyFont="1" applyFill="1" applyBorder="1" applyAlignment="1">
      <alignment horizontal="center"/>
    </xf>
    <xf numFmtId="1" fontId="9" fillId="4" borderId="35" xfId="0" applyNumberFormat="1" applyFont="1" applyFill="1" applyBorder="1" applyAlignment="1">
      <alignment horizontal="center"/>
    </xf>
    <xf numFmtId="0" fontId="20" fillId="0" borderId="15" xfId="0" applyFont="1" applyFill="1" applyBorder="1" applyAlignment="1">
      <alignment horizontal="center"/>
    </xf>
    <xf numFmtId="0" fontId="9" fillId="4" borderId="31" xfId="0" applyFont="1" applyFill="1" applyBorder="1" applyAlignment="1">
      <alignment horizontal="left" indent="1"/>
    </xf>
    <xf numFmtId="0" fontId="7" fillId="4" borderId="31" xfId="0" applyFont="1" applyFill="1" applyBorder="1" applyAlignment="1">
      <alignment horizontal="left" indent="2"/>
    </xf>
    <xf numFmtId="0" fontId="13" fillId="5" borderId="31" xfId="0" applyFont="1" applyFill="1" applyBorder="1" applyAlignment="1" applyProtection="1">
      <alignment horizontal="left" indent="2"/>
      <protection locked="0"/>
    </xf>
    <xf numFmtId="0" fontId="13" fillId="5" borderId="3" xfId="0" applyFont="1" applyFill="1" applyBorder="1" applyAlignment="1" applyProtection="1">
      <alignment horizontal="left" indent="2"/>
      <protection locked="0"/>
    </xf>
    <xf numFmtId="0" fontId="7" fillId="4" borderId="3" xfId="0" applyFont="1" applyFill="1" applyBorder="1" applyAlignment="1">
      <alignment horizontal="left" indent="2"/>
    </xf>
    <xf numFmtId="1" fontId="21" fillId="4" borderId="34" xfId="3" applyNumberFormat="1" applyFont="1" applyFill="1" applyBorder="1" applyAlignment="1" applyProtection="1">
      <alignment horizontal="center"/>
    </xf>
    <xf numFmtId="44" fontId="12" fillId="3" borderId="15" xfId="3" applyFont="1" applyFill="1" applyBorder="1" applyProtection="1"/>
    <xf numFmtId="44" fontId="12" fillId="3" borderId="16" xfId="3" applyFont="1" applyFill="1" applyBorder="1" applyProtection="1"/>
    <xf numFmtId="49" fontId="9" fillId="3" borderId="38" xfId="3" applyNumberFormat="1" applyFont="1" applyFill="1" applyBorder="1" applyAlignment="1" applyProtection="1">
      <alignment horizontal="center"/>
    </xf>
    <xf numFmtId="0" fontId="7" fillId="4" borderId="31" xfId="0" applyFont="1" applyFill="1" applyBorder="1" applyAlignment="1">
      <alignment horizontal="left" indent="1"/>
    </xf>
    <xf numFmtId="0" fontId="7" fillId="4" borderId="3" xfId="0" applyFont="1" applyFill="1" applyBorder="1" applyAlignment="1">
      <alignment horizontal="left" indent="1"/>
    </xf>
    <xf numFmtId="0" fontId="13" fillId="2" borderId="3" xfId="0" applyFont="1" applyFill="1" applyBorder="1" applyAlignment="1" applyProtection="1">
      <alignment horizontal="left" indent="1"/>
      <protection locked="0"/>
    </xf>
    <xf numFmtId="0" fontId="9" fillId="4" borderId="31" xfId="0" applyFont="1" applyFill="1" applyBorder="1" applyAlignment="1">
      <alignment horizontal="left"/>
    </xf>
    <xf numFmtId="0" fontId="5" fillId="0" borderId="48" xfId="3" applyNumberFormat="1" applyFont="1" applyFill="1" applyBorder="1" applyAlignment="1" applyProtection="1">
      <alignment horizontal="center"/>
      <protection locked="0"/>
    </xf>
    <xf numFmtId="0" fontId="7" fillId="4" borderId="31" xfId="0" applyFont="1" applyFill="1" applyBorder="1" applyAlignment="1">
      <alignment horizontal="left" wrapText="1" indent="3"/>
    </xf>
    <xf numFmtId="0" fontId="9" fillId="0" borderId="3" xfId="0" applyFont="1" applyFill="1" applyBorder="1" applyAlignment="1">
      <alignment horizontal="left"/>
    </xf>
    <xf numFmtId="0" fontId="7" fillId="4" borderId="31" xfId="0" applyFont="1" applyFill="1" applyBorder="1"/>
    <xf numFmtId="44" fontId="22" fillId="4" borderId="15" xfId="3" applyFont="1" applyFill="1" applyBorder="1" applyAlignment="1" applyProtection="1">
      <alignment vertical="center"/>
    </xf>
    <xf numFmtId="44" fontId="22" fillId="4" borderId="16" xfId="3" applyFont="1" applyFill="1" applyBorder="1" applyAlignment="1" applyProtection="1">
      <alignment vertical="center"/>
    </xf>
    <xf numFmtId="49" fontId="22" fillId="2" borderId="39" xfId="3" applyNumberFormat="1" applyFont="1" applyFill="1" applyBorder="1" applyAlignment="1" applyProtection="1">
      <alignment horizontal="center"/>
      <protection locked="0"/>
    </xf>
    <xf numFmtId="0" fontId="22" fillId="0" borderId="39" xfId="0" applyFont="1" applyBorder="1" applyAlignment="1">
      <alignment vertical="center"/>
    </xf>
    <xf numFmtId="0" fontId="22" fillId="4" borderId="31" xfId="0" applyFont="1" applyFill="1" applyBorder="1" applyAlignment="1">
      <alignment horizontal="left" wrapText="1" indent="3"/>
    </xf>
    <xf numFmtId="49" fontId="22" fillId="2" borderId="39" xfId="3" applyNumberFormat="1" applyFont="1" applyFill="1" applyBorder="1" applyAlignment="1" applyProtection="1">
      <alignment horizontal="center" wrapText="1"/>
      <protection locked="0"/>
    </xf>
    <xf numFmtId="44" fontId="22" fillId="2" borderId="15" xfId="3" applyFont="1" applyFill="1" applyBorder="1" applyProtection="1">
      <protection locked="0"/>
    </xf>
    <xf numFmtId="44" fontId="22" fillId="2" borderId="16" xfId="3" applyFont="1" applyFill="1" applyBorder="1" applyProtection="1">
      <protection locked="0"/>
    </xf>
    <xf numFmtId="0" fontId="22" fillId="2" borderId="25" xfId="0" applyFont="1" applyFill="1" applyBorder="1" applyAlignment="1" applyProtection="1">
      <alignment horizontal="center"/>
      <protection locked="0"/>
    </xf>
    <xf numFmtId="44" fontId="22" fillId="4" borderId="16" xfId="3" applyFont="1" applyFill="1" applyBorder="1" applyAlignment="1" applyProtection="1">
      <alignment horizontal="center"/>
    </xf>
    <xf numFmtId="44" fontId="22" fillId="4" borderId="17" xfId="3" applyFont="1" applyFill="1" applyBorder="1" applyAlignment="1" applyProtection="1">
      <alignment horizontal="center"/>
    </xf>
    <xf numFmtId="0" fontId="22" fillId="0" borderId="0" xfId="0" applyFont="1"/>
    <xf numFmtId="0" fontId="7" fillId="0" borderId="31" xfId="0" applyFont="1" applyFill="1" applyBorder="1" applyAlignment="1" applyProtection="1">
      <alignment horizontal="left" indent="2"/>
      <protection locked="0"/>
    </xf>
    <xf numFmtId="44" fontId="22" fillId="4" borderId="15" xfId="3" applyFont="1" applyFill="1" applyBorder="1" applyProtection="1"/>
    <xf numFmtId="44" fontId="22" fillId="4" borderId="16" xfId="3" applyFont="1" applyFill="1" applyBorder="1" applyProtection="1"/>
    <xf numFmtId="49" fontId="22" fillId="2" borderId="16" xfId="3" applyNumberFormat="1" applyFont="1" applyFill="1" applyBorder="1" applyAlignment="1" applyProtection="1">
      <alignment horizontal="center"/>
      <protection locked="0"/>
    </xf>
    <xf numFmtId="0" fontId="22" fillId="0" borderId="3" xfId="0" applyFont="1" applyBorder="1"/>
    <xf numFmtId="44" fontId="22" fillId="2" borderId="15" xfId="3" applyFont="1" applyFill="1" applyBorder="1" applyAlignment="1" applyProtection="1">
      <alignment horizontal="center"/>
      <protection locked="0"/>
    </xf>
    <xf numFmtId="44" fontId="22" fillId="2" borderId="17" xfId="3" applyFont="1" applyFill="1" applyBorder="1" applyAlignment="1" applyProtection="1">
      <alignment horizontal="center"/>
      <protection locked="0"/>
    </xf>
    <xf numFmtId="44" fontId="22" fillId="3" borderId="24" xfId="3" applyFont="1" applyFill="1" applyBorder="1" applyProtection="1"/>
    <xf numFmtId="44" fontId="22" fillId="3" borderId="25" xfId="3" applyFont="1" applyFill="1" applyBorder="1" applyProtection="1"/>
    <xf numFmtId="49" fontId="22" fillId="3" borderId="25" xfId="3" applyNumberFormat="1" applyFont="1" applyFill="1" applyBorder="1" applyAlignment="1" applyProtection="1">
      <alignment horizontal="center"/>
    </xf>
    <xf numFmtId="0" fontId="24" fillId="0" borderId="3" xfId="0" applyFont="1" applyBorder="1"/>
    <xf numFmtId="0" fontId="24" fillId="4" borderId="31" xfId="0" applyFont="1" applyFill="1" applyBorder="1" applyAlignment="1">
      <alignment horizontal="left" wrapText="1" indent="1"/>
    </xf>
    <xf numFmtId="44" fontId="22" fillId="3" borderId="15" xfId="3" applyFont="1" applyFill="1" applyBorder="1" applyAlignment="1" applyProtection="1">
      <alignment horizontal="center"/>
    </xf>
    <xf numFmtId="44" fontId="22" fillId="3" borderId="17" xfId="3" applyFont="1" applyFill="1" applyBorder="1" applyAlignment="1" applyProtection="1">
      <alignment horizontal="center"/>
    </xf>
    <xf numFmtId="0" fontId="22" fillId="4" borderId="31" xfId="0" applyFont="1" applyFill="1" applyBorder="1" applyAlignment="1">
      <alignment horizontal="left" indent="3"/>
    </xf>
    <xf numFmtId="0" fontId="25" fillId="2" borderId="31" xfId="0" applyFont="1" applyFill="1" applyBorder="1" applyAlignment="1" applyProtection="1">
      <alignment horizontal="left" indent="3"/>
      <protection locked="0"/>
    </xf>
    <xf numFmtId="0" fontId="22" fillId="0" borderId="39" xfId="0" applyFont="1" applyBorder="1"/>
    <xf numFmtId="44" fontId="22" fillId="3" borderId="15" xfId="3" applyFont="1" applyFill="1" applyBorder="1" applyProtection="1"/>
    <xf numFmtId="44" fontId="22" fillId="3" borderId="16" xfId="3" applyFont="1" applyFill="1" applyBorder="1" applyProtection="1"/>
    <xf numFmtId="49" fontId="22" fillId="3" borderId="39" xfId="3" applyNumberFormat="1" applyFont="1" applyFill="1" applyBorder="1" applyAlignment="1" applyProtection="1">
      <alignment horizontal="center"/>
    </xf>
    <xf numFmtId="0" fontId="24" fillId="0" borderId="39" xfId="0" applyFont="1" applyBorder="1"/>
    <xf numFmtId="49" fontId="22" fillId="3" borderId="39" xfId="3" applyNumberFormat="1" applyFont="1" applyFill="1" applyBorder="1" applyAlignment="1" applyProtection="1">
      <alignment horizontal="center" wrapText="1"/>
    </xf>
    <xf numFmtId="0" fontId="22" fillId="3" borderId="25" xfId="0" applyFont="1" applyFill="1" applyBorder="1" applyAlignment="1">
      <alignment horizontal="center"/>
    </xf>
    <xf numFmtId="44" fontId="22" fillId="3" borderId="16" xfId="3" applyFont="1" applyFill="1" applyBorder="1" applyAlignment="1" applyProtection="1">
      <alignment horizontal="center"/>
    </xf>
    <xf numFmtId="0" fontId="24" fillId="4" borderId="31" xfId="0" applyFont="1" applyFill="1" applyBorder="1" applyAlignment="1">
      <alignment horizontal="left" wrapText="1"/>
    </xf>
    <xf numFmtId="0" fontId="7" fillId="0" borderId="31" xfId="0" applyFont="1" applyBorder="1" applyAlignment="1">
      <alignment horizontal="left" wrapText="1" indent="3"/>
    </xf>
    <xf numFmtId="44" fontId="11" fillId="4" borderId="15" xfId="3" applyFont="1" applyFill="1" applyBorder="1" applyAlignment="1" applyProtection="1">
      <alignment wrapText="1"/>
    </xf>
    <xf numFmtId="44" fontId="11" fillId="4" borderId="16" xfId="3" applyFont="1" applyFill="1" applyBorder="1" applyAlignment="1" applyProtection="1">
      <alignment wrapText="1"/>
    </xf>
    <xf numFmtId="44" fontId="7" fillId="2" borderId="15" xfId="3" applyFont="1" applyFill="1" applyBorder="1" applyAlignment="1" applyProtection="1">
      <alignment horizontal="center" wrapText="1"/>
      <protection locked="0"/>
    </xf>
    <xf numFmtId="44" fontId="7" fillId="2" borderId="16" xfId="3" applyFont="1" applyFill="1" applyBorder="1" applyAlignment="1" applyProtection="1">
      <alignment horizontal="center" wrapText="1"/>
      <protection locked="0"/>
    </xf>
    <xf numFmtId="0" fontId="7" fillId="2" borderId="25" xfId="0" applyFont="1" applyFill="1" applyBorder="1" applyAlignment="1" applyProtection="1">
      <alignment horizontal="center" wrapText="1"/>
      <protection locked="0"/>
    </xf>
    <xf numFmtId="44" fontId="11" fillId="4" borderId="16" xfId="3" applyFont="1" applyFill="1" applyBorder="1" applyAlignment="1" applyProtection="1">
      <alignment horizontal="center" wrapText="1"/>
    </xf>
    <xf numFmtId="44" fontId="11" fillId="4" borderId="17" xfId="3" applyFont="1" applyFill="1" applyBorder="1" applyAlignment="1" applyProtection="1">
      <alignment horizontal="center" wrapText="1"/>
    </xf>
    <xf numFmtId="0" fontId="7" fillId="0" borderId="3" xfId="0" applyFont="1" applyBorder="1" applyAlignment="1" applyProtection="1">
      <alignment horizontal="left" indent="3"/>
      <protection locked="0"/>
    </xf>
    <xf numFmtId="1" fontId="7" fillId="0" borderId="16" xfId="3" applyNumberFormat="1" applyFont="1" applyFill="1" applyBorder="1" applyAlignment="1" applyProtection="1">
      <alignment horizontal="center"/>
      <protection locked="0"/>
    </xf>
    <xf numFmtId="0" fontId="9" fillId="4" borderId="48" xfId="0" applyFont="1" applyFill="1" applyBorder="1" applyAlignment="1">
      <alignment horizontal="left"/>
    </xf>
    <xf numFmtId="0" fontId="7" fillId="2" borderId="16" xfId="0" applyFont="1" applyFill="1" applyBorder="1" applyAlignment="1" applyProtection="1">
      <alignment horizontal="center"/>
      <protection locked="0"/>
    </xf>
    <xf numFmtId="44" fontId="7" fillId="2" borderId="43" xfId="1" applyFont="1" applyFill="1" applyBorder="1" applyAlignment="1" applyProtection="1">
      <alignment horizontal="left" indent="3"/>
      <protection locked="0"/>
    </xf>
    <xf numFmtId="0" fontId="7" fillId="6" borderId="3" xfId="0" applyFont="1" applyFill="1" applyBorder="1" applyAlignment="1">
      <alignment horizontal="left" indent="3"/>
    </xf>
    <xf numFmtId="0" fontId="7" fillId="4" borderId="48" xfId="0" applyFont="1" applyFill="1" applyBorder="1" applyAlignment="1">
      <alignment horizontal="left" indent="2"/>
    </xf>
    <xf numFmtId="0" fontId="5" fillId="6" borderId="15" xfId="3" applyNumberFormat="1" applyFont="1" applyFill="1" applyBorder="1" applyAlignment="1" applyProtection="1">
      <alignment horizontal="center"/>
      <protection locked="0"/>
    </xf>
    <xf numFmtId="44" fontId="7" fillId="3" borderId="31" xfId="1" applyFont="1" applyFill="1" applyBorder="1" applyProtection="1"/>
    <xf numFmtId="0" fontId="13" fillId="12" borderId="3" xfId="0" applyFont="1" applyFill="1" applyBorder="1" applyAlignment="1" applyProtection="1">
      <alignment horizontal="left" wrapText="1" indent="3"/>
      <protection locked="0"/>
    </xf>
    <xf numFmtId="44" fontId="7" fillId="12" borderId="15" xfId="1" applyFont="1" applyFill="1" applyBorder="1" applyProtection="1">
      <protection locked="0"/>
    </xf>
    <xf numFmtId="44" fontId="7" fillId="12" borderId="17" xfId="1" applyFont="1" applyFill="1" applyBorder="1" applyProtection="1">
      <protection locked="0"/>
    </xf>
    <xf numFmtId="0" fontId="7" fillId="4" borderId="34" xfId="0" applyFont="1" applyFill="1" applyBorder="1"/>
    <xf numFmtId="0" fontId="9" fillId="4" borderId="34" xfId="0" applyFont="1" applyFill="1" applyBorder="1" applyAlignment="1">
      <alignment horizontal="left" indent="1"/>
    </xf>
    <xf numFmtId="0" fontId="9" fillId="4" borderId="34" xfId="0" applyFont="1" applyFill="1" applyBorder="1" applyAlignment="1">
      <alignment horizontal="left" indent="2"/>
    </xf>
    <xf numFmtId="0" fontId="7" fillId="4" borderId="55" xfId="0" applyFont="1" applyFill="1" applyBorder="1" applyAlignment="1">
      <alignment horizontal="left" indent="3"/>
    </xf>
    <xf numFmtId="0" fontId="13" fillId="5" borderId="43" xfId="0" applyFont="1" applyFill="1" applyBorder="1" applyAlignment="1" applyProtection="1">
      <alignment horizontal="left" wrapText="1" indent="3"/>
      <protection locked="0"/>
    </xf>
    <xf numFmtId="44" fontId="7" fillId="2" borderId="18" xfId="1" applyFont="1" applyFill="1" applyBorder="1" applyProtection="1">
      <protection locked="0"/>
    </xf>
    <xf numFmtId="44" fontId="7" fillId="2" borderId="20" xfId="1" applyFont="1" applyFill="1" applyBorder="1" applyProtection="1">
      <protection locked="0"/>
    </xf>
    <xf numFmtId="0" fontId="7" fillId="0" borderId="0" xfId="0" applyFont="1" applyFill="1" applyBorder="1"/>
    <xf numFmtId="0" fontId="7" fillId="0" borderId="2" xfId="0" applyFont="1" applyFill="1" applyBorder="1"/>
    <xf numFmtId="0" fontId="13" fillId="0" borderId="2" xfId="0" applyFont="1" applyFill="1" applyBorder="1" applyAlignment="1" applyProtection="1">
      <alignment horizontal="left" indent="3"/>
      <protection locked="0"/>
    </xf>
    <xf numFmtId="0" fontId="13" fillId="0" borderId="2" xfId="0" applyFont="1" applyFill="1" applyBorder="1" applyAlignment="1" applyProtection="1">
      <alignment horizontal="left" wrapText="1" indent="3"/>
      <protection locked="0"/>
    </xf>
    <xf numFmtId="44" fontId="7" fillId="0" borderId="2" xfId="1" applyFont="1" applyFill="1" applyBorder="1" applyProtection="1">
      <protection locked="0"/>
    </xf>
    <xf numFmtId="0" fontId="13" fillId="0" borderId="0" xfId="0" applyFont="1" applyFill="1" applyBorder="1" applyAlignment="1" applyProtection="1">
      <alignment horizontal="left" indent="3"/>
      <protection locked="0"/>
    </xf>
    <xf numFmtId="0" fontId="13" fillId="0" borderId="0" xfId="0" applyFont="1" applyFill="1" applyBorder="1" applyAlignment="1" applyProtection="1">
      <alignment horizontal="left" wrapText="1" indent="3"/>
      <protection locked="0"/>
    </xf>
    <xf numFmtId="44" fontId="7" fillId="0" borderId="0" xfId="1" applyFont="1" applyFill="1" applyBorder="1" applyProtection="1">
      <protection locked="0"/>
    </xf>
    <xf numFmtId="0" fontId="9" fillId="0" borderId="0" xfId="0" applyFont="1" applyFill="1" applyBorder="1"/>
    <xf numFmtId="44" fontId="7" fillId="0" borderId="0" xfId="1" applyFont="1" applyFill="1" applyBorder="1" applyProtection="1"/>
    <xf numFmtId="0" fontId="7" fillId="0" borderId="0" xfId="0" applyFont="1" applyFill="1" applyBorder="1" applyAlignment="1">
      <alignment horizontal="left" indent="3"/>
    </xf>
    <xf numFmtId="0" fontId="7" fillId="0" borderId="0" xfId="0" applyFont="1" applyFill="1" applyBorder="1" applyAlignment="1" applyProtection="1">
      <alignment horizontal="left" indent="3"/>
      <protection locked="0"/>
    </xf>
    <xf numFmtId="0" fontId="13" fillId="0" borderId="0" xfId="0" applyFont="1" applyFill="1" applyBorder="1" applyAlignment="1">
      <alignment horizontal="left" indent="3"/>
    </xf>
    <xf numFmtId="0" fontId="9" fillId="0" borderId="0" xfId="2" applyFont="1" applyFill="1" applyBorder="1"/>
    <xf numFmtId="0" fontId="9" fillId="0" borderId="0" xfId="0" applyFont="1" applyFill="1" applyBorder="1" applyAlignment="1">
      <alignment horizontal="left"/>
    </xf>
    <xf numFmtId="0" fontId="7" fillId="0" borderId="0" xfId="2" applyFont="1" applyFill="1" applyBorder="1"/>
    <xf numFmtId="0" fontId="7" fillId="0" borderId="0" xfId="2" applyFont="1" applyFill="1" applyBorder="1" applyAlignment="1" applyProtection="1">
      <alignment horizontal="left" indent="3"/>
      <protection locked="0"/>
    </xf>
    <xf numFmtId="0" fontId="9" fillId="0" borderId="0" xfId="2" applyFont="1" applyFill="1" applyBorder="1" applyAlignment="1">
      <alignment horizontal="left"/>
    </xf>
    <xf numFmtId="0" fontId="7" fillId="0" borderId="0" xfId="2" applyFont="1" applyFill="1" applyBorder="1" applyAlignment="1">
      <alignment horizontal="left" indent="3"/>
    </xf>
    <xf numFmtId="0" fontId="7" fillId="0" borderId="0" xfId="0" applyFont="1" applyAlignment="1"/>
    <xf numFmtId="7" fontId="7" fillId="0" borderId="17" xfId="0" applyNumberFormat="1" applyFont="1" applyBorder="1" applyAlignment="1">
      <alignment horizontal="left"/>
    </xf>
    <xf numFmtId="7" fontId="7" fillId="0" borderId="17" xfId="1" applyNumberFormat="1" applyFont="1" applyBorder="1" applyAlignment="1">
      <alignment horizontal="left"/>
    </xf>
    <xf numFmtId="1" fontId="15" fillId="0" borderId="16" xfId="3" applyNumberFormat="1" applyFont="1" applyFill="1" applyBorder="1" applyAlignment="1" applyProtection="1">
      <alignment horizontal="center"/>
      <protection locked="0"/>
    </xf>
    <xf numFmtId="0" fontId="7" fillId="0" borderId="25" xfId="0" applyFont="1" applyFill="1" applyBorder="1" applyAlignment="1" applyProtection="1">
      <alignment horizontal="center"/>
      <protection locked="0"/>
    </xf>
    <xf numFmtId="0" fontId="9" fillId="0" borderId="31" xfId="0" applyFont="1" applyFill="1" applyBorder="1" applyAlignment="1">
      <alignment horizontal="left"/>
    </xf>
    <xf numFmtId="0" fontId="5" fillId="6" borderId="48" xfId="3" applyNumberFormat="1" applyFont="1" applyFill="1" applyBorder="1" applyAlignment="1" applyProtection="1">
      <alignment horizontal="center"/>
      <protection locked="0"/>
    </xf>
    <xf numFmtId="0" fontId="7" fillId="0" borderId="31" xfId="0" applyFont="1" applyFill="1" applyBorder="1" applyAlignment="1">
      <alignment wrapText="1"/>
    </xf>
    <xf numFmtId="1" fontId="5" fillId="0" borderId="16" xfId="3" applyNumberFormat="1" applyFont="1" applyFill="1" applyBorder="1" applyAlignment="1" applyProtection="1">
      <alignment horizontal="center"/>
      <protection locked="0"/>
    </xf>
    <xf numFmtId="0" fontId="14" fillId="4" borderId="31" xfId="0" applyFont="1" applyFill="1" applyBorder="1"/>
    <xf numFmtId="0" fontId="5" fillId="0" borderId="0" xfId="0" applyFont="1" applyFill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2" fillId="0" borderId="27" xfId="0" applyFont="1" applyBorder="1" applyAlignment="1">
      <alignment horizontal="center"/>
    </xf>
    <xf numFmtId="0" fontId="12" fillId="0" borderId="51" xfId="0" applyFont="1" applyBorder="1" applyAlignment="1">
      <alignment horizontal="center"/>
    </xf>
    <xf numFmtId="0" fontId="11" fillId="0" borderId="51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4" borderId="10" xfId="0" applyFont="1" applyFill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0" fontId="7" fillId="0" borderId="46" xfId="0" applyFont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/>
    </xf>
    <xf numFmtId="0" fontId="9" fillId="0" borderId="5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7" fillId="0" borderId="4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6" fillId="0" borderId="0" xfId="0" applyFont="1"/>
    <xf numFmtId="164" fontId="6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vertical="center"/>
    </xf>
    <xf numFmtId="164" fontId="6" fillId="4" borderId="0" xfId="0" applyNumberFormat="1" applyFont="1" applyFill="1" applyBorder="1" applyAlignment="1">
      <alignment horizontal="center" vertical="top"/>
    </xf>
    <xf numFmtId="0" fontId="6" fillId="0" borderId="0" xfId="0" applyFont="1" applyBorder="1" applyAlignment="1">
      <alignment vertical="top"/>
    </xf>
    <xf numFmtId="0" fontId="12" fillId="0" borderId="44" xfId="0" applyFont="1" applyBorder="1" applyAlignment="1">
      <alignment horizontal="center"/>
    </xf>
    <xf numFmtId="0" fontId="5" fillId="0" borderId="44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7" fillId="4" borderId="23" xfId="0" applyFont="1" applyFill="1" applyBorder="1" applyAlignment="1">
      <alignment horizontal="center"/>
    </xf>
    <xf numFmtId="0" fontId="5" fillId="0" borderId="26" xfId="0" applyFont="1" applyBorder="1"/>
    <xf numFmtId="0" fontId="6" fillId="0" borderId="11" xfId="0" applyFont="1" applyBorder="1" applyAlignment="1">
      <alignment horizontal="center" vertical="top"/>
    </xf>
    <xf numFmtId="0" fontId="7" fillId="2" borderId="39" xfId="0" applyFont="1" applyFill="1" applyBorder="1" applyAlignment="1" applyProtection="1">
      <alignment horizontal="left"/>
      <protection locked="0"/>
    </xf>
    <xf numFmtId="0" fontId="7" fillId="2" borderId="31" xfId="0" applyFont="1" applyFill="1" applyBorder="1" applyAlignment="1" applyProtection="1">
      <alignment horizontal="left"/>
      <protection locked="0"/>
    </xf>
    <xf numFmtId="0" fontId="7" fillId="2" borderId="40" xfId="0" applyFont="1" applyFill="1" applyBorder="1" applyAlignment="1" applyProtection="1">
      <alignment horizontal="left"/>
      <protection locked="0"/>
    </xf>
    <xf numFmtId="0" fontId="7" fillId="2" borderId="41" xfId="0" applyFont="1" applyFill="1" applyBorder="1" applyAlignment="1" applyProtection="1">
      <alignment horizontal="left"/>
      <protection locked="0"/>
    </xf>
    <xf numFmtId="0" fontId="9" fillId="4" borderId="39" xfId="0" applyFont="1" applyFill="1" applyBorder="1" applyAlignment="1">
      <alignment horizontal="left"/>
    </xf>
    <xf numFmtId="0" fontId="9" fillId="4" borderId="31" xfId="0" applyFont="1" applyFill="1" applyBorder="1" applyAlignment="1">
      <alignment horizontal="left"/>
    </xf>
    <xf numFmtId="0" fontId="9" fillId="4" borderId="27" xfId="0" applyFont="1" applyFill="1" applyBorder="1" applyAlignment="1">
      <alignment horizontal="center"/>
    </xf>
    <xf numFmtId="0" fontId="9" fillId="4" borderId="28" xfId="0" applyFont="1" applyFill="1" applyBorder="1" applyAlignment="1">
      <alignment horizontal="center"/>
    </xf>
    <xf numFmtId="0" fontId="6" fillId="0" borderId="8" xfId="0" applyFont="1" applyBorder="1" applyAlignment="1">
      <alignment vertical="center"/>
    </xf>
    <xf numFmtId="164" fontId="6" fillId="4" borderId="10" xfId="0" applyNumberFormat="1" applyFont="1" applyFill="1" applyBorder="1" applyAlignment="1">
      <alignment horizontal="center" vertical="top"/>
    </xf>
    <xf numFmtId="0" fontId="6" fillId="0" borderId="11" xfId="0" applyFont="1" applyBorder="1" applyAlignment="1">
      <alignment vertical="top"/>
    </xf>
    <xf numFmtId="0" fontId="6" fillId="0" borderId="0" xfId="0" applyFont="1" applyAlignment="1"/>
    <xf numFmtId="0" fontId="13" fillId="2" borderId="39" xfId="0" applyFont="1" applyFill="1" applyBorder="1" applyAlignment="1" applyProtection="1">
      <alignment horizontal="center" wrapText="1"/>
      <protection locked="0"/>
    </xf>
    <xf numFmtId="0" fontId="13" fillId="2" borderId="31" xfId="0" applyFont="1" applyFill="1" applyBorder="1" applyAlignment="1" applyProtection="1">
      <alignment horizontal="center" wrapText="1"/>
      <protection locked="0"/>
    </xf>
    <xf numFmtId="0" fontId="9" fillId="0" borderId="39" xfId="0" applyFont="1" applyFill="1" applyBorder="1" applyAlignment="1">
      <alignment horizontal="left" wrapText="1"/>
    </xf>
    <xf numFmtId="0" fontId="9" fillId="0" borderId="31" xfId="0" applyFont="1" applyFill="1" applyBorder="1" applyAlignment="1">
      <alignment horizontal="left" wrapText="1"/>
    </xf>
    <xf numFmtId="0" fontId="13" fillId="0" borderId="39" xfId="0" applyFont="1" applyFill="1" applyBorder="1" applyAlignment="1" applyProtection="1">
      <alignment horizontal="center" wrapText="1"/>
      <protection locked="0"/>
    </xf>
    <xf numFmtId="0" fontId="13" fillId="0" borderId="31" xfId="0" applyFont="1" applyFill="1" applyBorder="1" applyAlignment="1" applyProtection="1">
      <alignment horizontal="center" wrapText="1"/>
      <protection locked="0"/>
    </xf>
    <xf numFmtId="0" fontId="7" fillId="0" borderId="39" xfId="0" applyFont="1" applyFill="1" applyBorder="1" applyAlignment="1" applyProtection="1">
      <alignment horizontal="center" wrapText="1"/>
      <protection locked="0"/>
    </xf>
    <xf numFmtId="0" fontId="7" fillId="0" borderId="31" xfId="0" applyFont="1" applyFill="1" applyBorder="1" applyAlignment="1" applyProtection="1">
      <alignment horizontal="center" wrapText="1"/>
      <protection locked="0"/>
    </xf>
    <xf numFmtId="0" fontId="13" fillId="2" borderId="40" xfId="0" applyFont="1" applyFill="1" applyBorder="1" applyAlignment="1" applyProtection="1">
      <alignment horizontal="center" wrapText="1"/>
      <protection locked="0"/>
    </xf>
    <xf numFmtId="0" fontId="13" fillId="2" borderId="41" xfId="0" applyFont="1" applyFill="1" applyBorder="1" applyAlignment="1" applyProtection="1">
      <alignment horizontal="center" wrapText="1"/>
      <protection locked="0"/>
    </xf>
    <xf numFmtId="0" fontId="14" fillId="2" borderId="39" xfId="0" applyFont="1" applyFill="1" applyBorder="1" applyAlignment="1" applyProtection="1">
      <alignment horizontal="left" wrapText="1"/>
      <protection locked="0"/>
    </xf>
    <xf numFmtId="0" fontId="14" fillId="2" borderId="31" xfId="0" applyFont="1" applyFill="1" applyBorder="1" applyAlignment="1" applyProtection="1">
      <alignment horizontal="left" wrapText="1"/>
      <protection locked="0"/>
    </xf>
    <xf numFmtId="0" fontId="7" fillId="0" borderId="8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0" fontId="9" fillId="0" borderId="21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44" fontId="7" fillId="3" borderId="15" xfId="1" applyFont="1" applyFill="1" applyBorder="1" applyAlignment="1" applyProtection="1">
      <alignment horizontal="center"/>
    </xf>
    <xf numFmtId="44" fontId="7" fillId="2" borderId="3" xfId="1" applyFont="1" applyFill="1" applyBorder="1" applyAlignment="1" applyProtection="1">
      <alignment horizontal="center"/>
      <protection locked="0"/>
    </xf>
    <xf numFmtId="44" fontId="7" fillId="2" borderId="43" xfId="1" applyFont="1" applyFill="1" applyBorder="1" applyAlignment="1" applyProtection="1">
      <alignment horizontal="center"/>
      <protection locked="0"/>
    </xf>
  </cellXfs>
  <cellStyles count="5">
    <cellStyle name="Currency" xfId="1" builtinId="4"/>
    <cellStyle name="Currency 2" xfId="3" xr:uid="{448033AC-4C60-4E1C-A0D0-6500E58B969A}"/>
    <cellStyle name="Hyperlink" xfId="4" builtinId="8"/>
    <cellStyle name="Normal" xfId="0" builtinId="0"/>
    <cellStyle name="Normal 3" xfId="2" xr:uid="{03C26F50-15B2-4CDE-9C07-1DF0F44EEEBC}"/>
  </cellStyles>
  <dxfs count="0"/>
  <tableStyles count="0" defaultTableStyle="TableStyleMedium2" defaultPivotStyle="PivotStyleLight16"/>
  <colors>
    <mruColors>
      <color rgb="FFC0C0C0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26DC11-A5FE-42B7-9DF0-C249A4A8D0CB}">
  <dimension ref="A1:B24"/>
  <sheetViews>
    <sheetView topLeftCell="B1" zoomScale="129" zoomScaleNormal="129" workbookViewId="0">
      <selection activeCell="B6" sqref="B6"/>
    </sheetView>
  </sheetViews>
  <sheetFormatPr defaultColWidth="8.6640625" defaultRowHeight="13.8" x14ac:dyDescent="0.25"/>
  <cols>
    <col min="1" max="1" width="15.6640625" style="285" customWidth="1"/>
    <col min="2" max="2" width="75.77734375" style="194" customWidth="1"/>
    <col min="3" max="16384" width="8.6640625" style="194"/>
  </cols>
  <sheetData>
    <row r="1" spans="1:2" x14ac:dyDescent="0.25">
      <c r="B1" s="427" t="s">
        <v>1176</v>
      </c>
    </row>
    <row r="2" spans="1:2" x14ac:dyDescent="0.25">
      <c r="A2" s="285" t="s">
        <v>0</v>
      </c>
      <c r="B2" s="428"/>
    </row>
    <row r="3" spans="1:2" x14ac:dyDescent="0.25">
      <c r="B3" s="429" t="s">
        <v>1043</v>
      </c>
    </row>
    <row r="4" spans="1:2" x14ac:dyDescent="0.25">
      <c r="A4" s="285" t="s">
        <v>1</v>
      </c>
      <c r="B4" s="428"/>
    </row>
    <row r="5" spans="1:2" x14ac:dyDescent="0.25">
      <c r="B5" s="1"/>
    </row>
    <row r="6" spans="1:2" x14ac:dyDescent="0.25">
      <c r="A6" s="285" t="s">
        <v>8</v>
      </c>
      <c r="B6" s="2" t="s">
        <v>9</v>
      </c>
    </row>
    <row r="8" spans="1:2" x14ac:dyDescent="0.25">
      <c r="A8" s="285" t="s">
        <v>2</v>
      </c>
      <c r="B8" s="3" t="s">
        <v>10</v>
      </c>
    </row>
    <row r="10" spans="1:2" x14ac:dyDescent="0.25">
      <c r="A10" s="285" t="s">
        <v>3</v>
      </c>
      <c r="B10" s="3" t="str">
        <f t="shared" ref="B10:B14" si="0">A10&amp;" Name Entered on Project Info Sheet"</f>
        <v>Site 1 Name Entered on Project Info Sheet</v>
      </c>
    </row>
    <row r="11" spans="1:2" x14ac:dyDescent="0.25">
      <c r="A11" s="285" t="s">
        <v>4</v>
      </c>
      <c r="B11" s="3" t="str">
        <f t="shared" si="0"/>
        <v>Site 2 Name Entered on Project Info Sheet</v>
      </c>
    </row>
    <row r="12" spans="1:2" x14ac:dyDescent="0.25">
      <c r="A12" s="285" t="s">
        <v>5</v>
      </c>
      <c r="B12" s="3" t="str">
        <f t="shared" si="0"/>
        <v>Site 3 Name Entered on Project Info Sheet</v>
      </c>
    </row>
    <row r="13" spans="1:2" x14ac:dyDescent="0.25">
      <c r="A13" s="285" t="s">
        <v>6</v>
      </c>
      <c r="B13" s="3" t="str">
        <f t="shared" si="0"/>
        <v>Site 4 Name Entered on Project Info Sheet</v>
      </c>
    </row>
    <row r="14" spans="1:2" x14ac:dyDescent="0.25">
      <c r="A14" s="285" t="s">
        <v>7</v>
      </c>
      <c r="B14" s="3" t="str">
        <f t="shared" si="0"/>
        <v>Site 5 Name Entered on Project Info Sheet</v>
      </c>
    </row>
    <row r="15" spans="1:2" x14ac:dyDescent="0.25">
      <c r="A15" s="285" t="s">
        <v>641</v>
      </c>
      <c r="B15" s="3" t="str">
        <f t="shared" ref="B15:B24" si="1">A15&amp;" Name Entered on Project Info Sheet"</f>
        <v>Site 6 Name Entered on Project Info Sheet</v>
      </c>
    </row>
    <row r="16" spans="1:2" x14ac:dyDescent="0.25">
      <c r="A16" s="285" t="s">
        <v>642</v>
      </c>
      <c r="B16" s="3" t="str">
        <f t="shared" si="1"/>
        <v>Site 7 Name Entered on Project Info Sheet</v>
      </c>
    </row>
    <row r="17" spans="1:2" x14ac:dyDescent="0.25">
      <c r="A17" s="285" t="s">
        <v>643</v>
      </c>
      <c r="B17" s="3" t="str">
        <f t="shared" si="1"/>
        <v>Site 8 Name Entered on Project Info Sheet</v>
      </c>
    </row>
    <row r="18" spans="1:2" x14ac:dyDescent="0.25">
      <c r="A18" s="285" t="s">
        <v>644</v>
      </c>
      <c r="B18" s="3" t="str">
        <f t="shared" si="1"/>
        <v>Site 9 Name Entered on Project Info Sheet</v>
      </c>
    </row>
    <row r="19" spans="1:2" x14ac:dyDescent="0.25">
      <c r="A19" s="285" t="s">
        <v>645</v>
      </c>
      <c r="B19" s="3" t="str">
        <f t="shared" si="1"/>
        <v>Site 10 Name Entered on Project Info Sheet</v>
      </c>
    </row>
    <row r="20" spans="1:2" x14ac:dyDescent="0.25">
      <c r="A20" s="285" t="s">
        <v>646</v>
      </c>
      <c r="B20" s="3" t="str">
        <f t="shared" si="1"/>
        <v>Site 11 Name Entered on Project Info Sheet</v>
      </c>
    </row>
    <row r="21" spans="1:2" x14ac:dyDescent="0.25">
      <c r="A21" s="285" t="s">
        <v>647</v>
      </c>
      <c r="B21" s="3" t="str">
        <f t="shared" si="1"/>
        <v>Site 12 Name Entered on Project Info Sheet</v>
      </c>
    </row>
    <row r="22" spans="1:2" x14ac:dyDescent="0.25">
      <c r="A22" s="285" t="s">
        <v>648</v>
      </c>
      <c r="B22" s="3" t="str">
        <f t="shared" si="1"/>
        <v>Site 13 Name Entered on Project Info Sheet</v>
      </c>
    </row>
    <row r="23" spans="1:2" x14ac:dyDescent="0.25">
      <c r="A23" s="285" t="s">
        <v>649</v>
      </c>
      <c r="B23" s="3" t="str">
        <f t="shared" si="1"/>
        <v>Site 14 Name Entered on Project Info Sheet</v>
      </c>
    </row>
    <row r="24" spans="1:2" x14ac:dyDescent="0.25">
      <c r="A24" s="285" t="s">
        <v>650</v>
      </c>
      <c r="B24" s="3" t="str">
        <f t="shared" si="1"/>
        <v>Site 15 Name Entered on Project Info Sheet</v>
      </c>
    </row>
  </sheetData>
  <mergeCells count="2">
    <mergeCell ref="B1:B2"/>
    <mergeCell ref="B3:B4"/>
  </mergeCells>
  <phoneticPr fontId="2" type="noConversion"/>
  <pageMargins left="0.7" right="0.7" top="0.75" bottom="0.75" header="0.3" footer="0.3"/>
  <pageSetup orientation="portrait" horizontalDpi="200" verticalDpi="200" r:id="rId1"/>
  <ignoredErrors>
    <ignoredError sqref="B10 B11:B14 A15:B24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35EAF-8AA4-450B-9B58-EC528EBEA600}">
  <dimension ref="A1:F38"/>
  <sheetViews>
    <sheetView zoomScaleNormal="100" workbookViewId="0">
      <selection activeCell="C9" sqref="C9"/>
    </sheetView>
  </sheetViews>
  <sheetFormatPr defaultColWidth="10.6640625" defaultRowHeight="13.8" x14ac:dyDescent="0.25"/>
  <cols>
    <col min="1" max="2" width="19.33203125" style="4" customWidth="1"/>
    <col min="3" max="3" width="10" style="4" customWidth="1"/>
    <col min="4" max="4" width="8.6640625" style="4" customWidth="1"/>
    <col min="5" max="5" width="52.33203125" style="4" customWidth="1"/>
    <col min="6" max="6" width="18.44140625" style="4" customWidth="1"/>
    <col min="7" max="256" width="10.6640625" style="4"/>
    <col min="257" max="258" width="19.33203125" style="4" customWidth="1"/>
    <col min="259" max="259" width="10" style="4" customWidth="1"/>
    <col min="260" max="260" width="8.6640625" style="4" customWidth="1"/>
    <col min="261" max="261" width="52.33203125" style="4" customWidth="1"/>
    <col min="262" max="262" width="18.44140625" style="4" bestFit="1" customWidth="1"/>
    <col min="263" max="512" width="10.6640625" style="4"/>
    <col min="513" max="514" width="19.33203125" style="4" customWidth="1"/>
    <col min="515" max="515" width="10" style="4" customWidth="1"/>
    <col min="516" max="516" width="8.6640625" style="4" customWidth="1"/>
    <col min="517" max="517" width="52.33203125" style="4" customWidth="1"/>
    <col min="518" max="518" width="18.44140625" style="4" bestFit="1" customWidth="1"/>
    <col min="519" max="768" width="10.6640625" style="4"/>
    <col min="769" max="770" width="19.33203125" style="4" customWidth="1"/>
    <col min="771" max="771" width="10" style="4" customWidth="1"/>
    <col min="772" max="772" width="8.6640625" style="4" customWidth="1"/>
    <col min="773" max="773" width="52.33203125" style="4" customWidth="1"/>
    <col min="774" max="774" width="18.44140625" style="4" bestFit="1" customWidth="1"/>
    <col min="775" max="1024" width="10.6640625" style="4"/>
    <col min="1025" max="1026" width="19.33203125" style="4" customWidth="1"/>
    <col min="1027" max="1027" width="10" style="4" customWidth="1"/>
    <col min="1028" max="1028" width="8.6640625" style="4" customWidth="1"/>
    <col min="1029" max="1029" width="52.33203125" style="4" customWidth="1"/>
    <col min="1030" max="1030" width="18.44140625" style="4" bestFit="1" customWidth="1"/>
    <col min="1031" max="1280" width="10.6640625" style="4"/>
    <col min="1281" max="1282" width="19.33203125" style="4" customWidth="1"/>
    <col min="1283" max="1283" width="10" style="4" customWidth="1"/>
    <col min="1284" max="1284" width="8.6640625" style="4" customWidth="1"/>
    <col min="1285" max="1285" width="52.33203125" style="4" customWidth="1"/>
    <col min="1286" max="1286" width="18.44140625" style="4" bestFit="1" customWidth="1"/>
    <col min="1287" max="1536" width="10.6640625" style="4"/>
    <col min="1537" max="1538" width="19.33203125" style="4" customWidth="1"/>
    <col min="1539" max="1539" width="10" style="4" customWidth="1"/>
    <col min="1540" max="1540" width="8.6640625" style="4" customWidth="1"/>
    <col min="1541" max="1541" width="52.33203125" style="4" customWidth="1"/>
    <col min="1542" max="1542" width="18.44140625" style="4" bestFit="1" customWidth="1"/>
    <col min="1543" max="1792" width="10.6640625" style="4"/>
    <col min="1793" max="1794" width="19.33203125" style="4" customWidth="1"/>
    <col min="1795" max="1795" width="10" style="4" customWidth="1"/>
    <col min="1796" max="1796" width="8.6640625" style="4" customWidth="1"/>
    <col min="1797" max="1797" width="52.33203125" style="4" customWidth="1"/>
    <col min="1798" max="1798" width="18.44140625" style="4" bestFit="1" customWidth="1"/>
    <col min="1799" max="2048" width="10.6640625" style="4"/>
    <col min="2049" max="2050" width="19.33203125" style="4" customWidth="1"/>
    <col min="2051" max="2051" width="10" style="4" customWidth="1"/>
    <col min="2052" max="2052" width="8.6640625" style="4" customWidth="1"/>
    <col min="2053" max="2053" width="52.33203125" style="4" customWidth="1"/>
    <col min="2054" max="2054" width="18.44140625" style="4" bestFit="1" customWidth="1"/>
    <col min="2055" max="2304" width="10.6640625" style="4"/>
    <col min="2305" max="2306" width="19.33203125" style="4" customWidth="1"/>
    <col min="2307" max="2307" width="10" style="4" customWidth="1"/>
    <col min="2308" max="2308" width="8.6640625" style="4" customWidth="1"/>
    <col min="2309" max="2309" width="52.33203125" style="4" customWidth="1"/>
    <col min="2310" max="2310" width="18.44140625" style="4" bestFit="1" customWidth="1"/>
    <col min="2311" max="2560" width="10.6640625" style="4"/>
    <col min="2561" max="2562" width="19.33203125" style="4" customWidth="1"/>
    <col min="2563" max="2563" width="10" style="4" customWidth="1"/>
    <col min="2564" max="2564" width="8.6640625" style="4" customWidth="1"/>
    <col min="2565" max="2565" width="52.33203125" style="4" customWidth="1"/>
    <col min="2566" max="2566" width="18.44140625" style="4" bestFit="1" customWidth="1"/>
    <col min="2567" max="2816" width="10.6640625" style="4"/>
    <col min="2817" max="2818" width="19.33203125" style="4" customWidth="1"/>
    <col min="2819" max="2819" width="10" style="4" customWidth="1"/>
    <col min="2820" max="2820" width="8.6640625" style="4" customWidth="1"/>
    <col min="2821" max="2821" width="52.33203125" style="4" customWidth="1"/>
    <col min="2822" max="2822" width="18.44140625" style="4" bestFit="1" customWidth="1"/>
    <col min="2823" max="3072" width="10.6640625" style="4"/>
    <col min="3073" max="3074" width="19.33203125" style="4" customWidth="1"/>
    <col min="3075" max="3075" width="10" style="4" customWidth="1"/>
    <col min="3076" max="3076" width="8.6640625" style="4" customWidth="1"/>
    <col min="3077" max="3077" width="52.33203125" style="4" customWidth="1"/>
    <col min="3078" max="3078" width="18.44140625" style="4" bestFit="1" customWidth="1"/>
    <col min="3079" max="3328" width="10.6640625" style="4"/>
    <col min="3329" max="3330" width="19.33203125" style="4" customWidth="1"/>
    <col min="3331" max="3331" width="10" style="4" customWidth="1"/>
    <col min="3332" max="3332" width="8.6640625" style="4" customWidth="1"/>
    <col min="3333" max="3333" width="52.33203125" style="4" customWidth="1"/>
    <col min="3334" max="3334" width="18.44140625" style="4" bestFit="1" customWidth="1"/>
    <col min="3335" max="3584" width="10.6640625" style="4"/>
    <col min="3585" max="3586" width="19.33203125" style="4" customWidth="1"/>
    <col min="3587" max="3587" width="10" style="4" customWidth="1"/>
    <col min="3588" max="3588" width="8.6640625" style="4" customWidth="1"/>
    <col min="3589" max="3589" width="52.33203125" style="4" customWidth="1"/>
    <col min="3590" max="3590" width="18.44140625" style="4" bestFit="1" customWidth="1"/>
    <col min="3591" max="3840" width="10.6640625" style="4"/>
    <col min="3841" max="3842" width="19.33203125" style="4" customWidth="1"/>
    <col min="3843" max="3843" width="10" style="4" customWidth="1"/>
    <col min="3844" max="3844" width="8.6640625" style="4" customWidth="1"/>
    <col min="3845" max="3845" width="52.33203125" style="4" customWidth="1"/>
    <col min="3846" max="3846" width="18.44140625" style="4" bestFit="1" customWidth="1"/>
    <col min="3847" max="4096" width="10.6640625" style="4"/>
    <col min="4097" max="4098" width="19.33203125" style="4" customWidth="1"/>
    <col min="4099" max="4099" width="10" style="4" customWidth="1"/>
    <col min="4100" max="4100" width="8.6640625" style="4" customWidth="1"/>
    <col min="4101" max="4101" width="52.33203125" style="4" customWidth="1"/>
    <col min="4102" max="4102" width="18.44140625" style="4" bestFit="1" customWidth="1"/>
    <col min="4103" max="4352" width="10.6640625" style="4"/>
    <col min="4353" max="4354" width="19.33203125" style="4" customWidth="1"/>
    <col min="4355" max="4355" width="10" style="4" customWidth="1"/>
    <col min="4356" max="4356" width="8.6640625" style="4" customWidth="1"/>
    <col min="4357" max="4357" width="52.33203125" style="4" customWidth="1"/>
    <col min="4358" max="4358" width="18.44140625" style="4" bestFit="1" customWidth="1"/>
    <col min="4359" max="4608" width="10.6640625" style="4"/>
    <col min="4609" max="4610" width="19.33203125" style="4" customWidth="1"/>
    <col min="4611" max="4611" width="10" style="4" customWidth="1"/>
    <col min="4612" max="4612" width="8.6640625" style="4" customWidth="1"/>
    <col min="4613" max="4613" width="52.33203125" style="4" customWidth="1"/>
    <col min="4614" max="4614" width="18.44140625" style="4" bestFit="1" customWidth="1"/>
    <col min="4615" max="4864" width="10.6640625" style="4"/>
    <col min="4865" max="4866" width="19.33203125" style="4" customWidth="1"/>
    <col min="4867" max="4867" width="10" style="4" customWidth="1"/>
    <col min="4868" max="4868" width="8.6640625" style="4" customWidth="1"/>
    <col min="4869" max="4869" width="52.33203125" style="4" customWidth="1"/>
    <col min="4870" max="4870" width="18.44140625" style="4" bestFit="1" customWidth="1"/>
    <col min="4871" max="5120" width="10.6640625" style="4"/>
    <col min="5121" max="5122" width="19.33203125" style="4" customWidth="1"/>
    <col min="5123" max="5123" width="10" style="4" customWidth="1"/>
    <col min="5124" max="5124" width="8.6640625" style="4" customWidth="1"/>
    <col min="5125" max="5125" width="52.33203125" style="4" customWidth="1"/>
    <col min="5126" max="5126" width="18.44140625" style="4" bestFit="1" customWidth="1"/>
    <col min="5127" max="5376" width="10.6640625" style="4"/>
    <col min="5377" max="5378" width="19.33203125" style="4" customWidth="1"/>
    <col min="5379" max="5379" width="10" style="4" customWidth="1"/>
    <col min="5380" max="5380" width="8.6640625" style="4" customWidth="1"/>
    <col min="5381" max="5381" width="52.33203125" style="4" customWidth="1"/>
    <col min="5382" max="5382" width="18.44140625" style="4" bestFit="1" customWidth="1"/>
    <col min="5383" max="5632" width="10.6640625" style="4"/>
    <col min="5633" max="5634" width="19.33203125" style="4" customWidth="1"/>
    <col min="5635" max="5635" width="10" style="4" customWidth="1"/>
    <col min="5636" max="5636" width="8.6640625" style="4" customWidth="1"/>
    <col min="5637" max="5637" width="52.33203125" style="4" customWidth="1"/>
    <col min="5638" max="5638" width="18.44140625" style="4" bestFit="1" customWidth="1"/>
    <col min="5639" max="5888" width="10.6640625" style="4"/>
    <col min="5889" max="5890" width="19.33203125" style="4" customWidth="1"/>
    <col min="5891" max="5891" width="10" style="4" customWidth="1"/>
    <col min="5892" max="5892" width="8.6640625" style="4" customWidth="1"/>
    <col min="5893" max="5893" width="52.33203125" style="4" customWidth="1"/>
    <col min="5894" max="5894" width="18.44140625" style="4" bestFit="1" customWidth="1"/>
    <col min="5895" max="6144" width="10.6640625" style="4"/>
    <col min="6145" max="6146" width="19.33203125" style="4" customWidth="1"/>
    <col min="6147" max="6147" width="10" style="4" customWidth="1"/>
    <col min="6148" max="6148" width="8.6640625" style="4" customWidth="1"/>
    <col min="6149" max="6149" width="52.33203125" style="4" customWidth="1"/>
    <col min="6150" max="6150" width="18.44140625" style="4" bestFit="1" customWidth="1"/>
    <col min="6151" max="6400" width="10.6640625" style="4"/>
    <col min="6401" max="6402" width="19.33203125" style="4" customWidth="1"/>
    <col min="6403" max="6403" width="10" style="4" customWidth="1"/>
    <col min="6404" max="6404" width="8.6640625" style="4" customWidth="1"/>
    <col min="6405" max="6405" width="52.33203125" style="4" customWidth="1"/>
    <col min="6406" max="6406" width="18.44140625" style="4" bestFit="1" customWidth="1"/>
    <col min="6407" max="6656" width="10.6640625" style="4"/>
    <col min="6657" max="6658" width="19.33203125" style="4" customWidth="1"/>
    <col min="6659" max="6659" width="10" style="4" customWidth="1"/>
    <col min="6660" max="6660" width="8.6640625" style="4" customWidth="1"/>
    <col min="6661" max="6661" width="52.33203125" style="4" customWidth="1"/>
    <col min="6662" max="6662" width="18.44140625" style="4" bestFit="1" customWidth="1"/>
    <col min="6663" max="6912" width="10.6640625" style="4"/>
    <col min="6913" max="6914" width="19.33203125" style="4" customWidth="1"/>
    <col min="6915" max="6915" width="10" style="4" customWidth="1"/>
    <col min="6916" max="6916" width="8.6640625" style="4" customWidth="1"/>
    <col min="6917" max="6917" width="52.33203125" style="4" customWidth="1"/>
    <col min="6918" max="6918" width="18.44140625" style="4" bestFit="1" customWidth="1"/>
    <col min="6919" max="7168" width="10.6640625" style="4"/>
    <col min="7169" max="7170" width="19.33203125" style="4" customWidth="1"/>
    <col min="7171" max="7171" width="10" style="4" customWidth="1"/>
    <col min="7172" max="7172" width="8.6640625" style="4" customWidth="1"/>
    <col min="7173" max="7173" width="52.33203125" style="4" customWidth="1"/>
    <col min="7174" max="7174" width="18.44140625" style="4" bestFit="1" customWidth="1"/>
    <col min="7175" max="7424" width="10.6640625" style="4"/>
    <col min="7425" max="7426" width="19.33203125" style="4" customWidth="1"/>
    <col min="7427" max="7427" width="10" style="4" customWidth="1"/>
    <col min="7428" max="7428" width="8.6640625" style="4" customWidth="1"/>
    <col min="7429" max="7429" width="52.33203125" style="4" customWidth="1"/>
    <col min="7430" max="7430" width="18.44140625" style="4" bestFit="1" customWidth="1"/>
    <col min="7431" max="7680" width="10.6640625" style="4"/>
    <col min="7681" max="7682" width="19.33203125" style="4" customWidth="1"/>
    <col min="7683" max="7683" width="10" style="4" customWidth="1"/>
    <col min="7684" max="7684" width="8.6640625" style="4" customWidth="1"/>
    <col min="7685" max="7685" width="52.33203125" style="4" customWidth="1"/>
    <col min="7686" max="7686" width="18.44140625" style="4" bestFit="1" customWidth="1"/>
    <col min="7687" max="7936" width="10.6640625" style="4"/>
    <col min="7937" max="7938" width="19.33203125" style="4" customWidth="1"/>
    <col min="7939" max="7939" width="10" style="4" customWidth="1"/>
    <col min="7940" max="7940" width="8.6640625" style="4" customWidth="1"/>
    <col min="7941" max="7941" width="52.33203125" style="4" customWidth="1"/>
    <col min="7942" max="7942" width="18.44140625" style="4" bestFit="1" customWidth="1"/>
    <col min="7943" max="8192" width="10.6640625" style="4"/>
    <col min="8193" max="8194" width="19.33203125" style="4" customWidth="1"/>
    <col min="8195" max="8195" width="10" style="4" customWidth="1"/>
    <col min="8196" max="8196" width="8.6640625" style="4" customWidth="1"/>
    <col min="8197" max="8197" width="52.33203125" style="4" customWidth="1"/>
    <col min="8198" max="8198" width="18.44140625" style="4" bestFit="1" customWidth="1"/>
    <col min="8199" max="8448" width="10.6640625" style="4"/>
    <col min="8449" max="8450" width="19.33203125" style="4" customWidth="1"/>
    <col min="8451" max="8451" width="10" style="4" customWidth="1"/>
    <col min="8452" max="8452" width="8.6640625" style="4" customWidth="1"/>
    <col min="8453" max="8453" width="52.33203125" style="4" customWidth="1"/>
    <col min="8454" max="8454" width="18.44140625" style="4" bestFit="1" customWidth="1"/>
    <col min="8455" max="8704" width="10.6640625" style="4"/>
    <col min="8705" max="8706" width="19.33203125" style="4" customWidth="1"/>
    <col min="8707" max="8707" width="10" style="4" customWidth="1"/>
    <col min="8708" max="8708" width="8.6640625" style="4" customWidth="1"/>
    <col min="8709" max="8709" width="52.33203125" style="4" customWidth="1"/>
    <col min="8710" max="8710" width="18.44140625" style="4" bestFit="1" customWidth="1"/>
    <col min="8711" max="8960" width="10.6640625" style="4"/>
    <col min="8961" max="8962" width="19.33203125" style="4" customWidth="1"/>
    <col min="8963" max="8963" width="10" style="4" customWidth="1"/>
    <col min="8964" max="8964" width="8.6640625" style="4" customWidth="1"/>
    <col min="8965" max="8965" width="52.33203125" style="4" customWidth="1"/>
    <col min="8966" max="8966" width="18.44140625" style="4" bestFit="1" customWidth="1"/>
    <col min="8967" max="9216" width="10.6640625" style="4"/>
    <col min="9217" max="9218" width="19.33203125" style="4" customWidth="1"/>
    <col min="9219" max="9219" width="10" style="4" customWidth="1"/>
    <col min="9220" max="9220" width="8.6640625" style="4" customWidth="1"/>
    <col min="9221" max="9221" width="52.33203125" style="4" customWidth="1"/>
    <col min="9222" max="9222" width="18.44140625" style="4" bestFit="1" customWidth="1"/>
    <col min="9223" max="9472" width="10.6640625" style="4"/>
    <col min="9473" max="9474" width="19.33203125" style="4" customWidth="1"/>
    <col min="9475" max="9475" width="10" style="4" customWidth="1"/>
    <col min="9476" max="9476" width="8.6640625" style="4" customWidth="1"/>
    <col min="9477" max="9477" width="52.33203125" style="4" customWidth="1"/>
    <col min="9478" max="9478" width="18.44140625" style="4" bestFit="1" customWidth="1"/>
    <col min="9479" max="9728" width="10.6640625" style="4"/>
    <col min="9729" max="9730" width="19.33203125" style="4" customWidth="1"/>
    <col min="9731" max="9731" width="10" style="4" customWidth="1"/>
    <col min="9732" max="9732" width="8.6640625" style="4" customWidth="1"/>
    <col min="9733" max="9733" width="52.33203125" style="4" customWidth="1"/>
    <col min="9734" max="9734" width="18.44140625" style="4" bestFit="1" customWidth="1"/>
    <col min="9735" max="9984" width="10.6640625" style="4"/>
    <col min="9985" max="9986" width="19.33203125" style="4" customWidth="1"/>
    <col min="9987" max="9987" width="10" style="4" customWidth="1"/>
    <col min="9988" max="9988" width="8.6640625" style="4" customWidth="1"/>
    <col min="9989" max="9989" width="52.33203125" style="4" customWidth="1"/>
    <col min="9990" max="9990" width="18.44140625" style="4" bestFit="1" customWidth="1"/>
    <col min="9991" max="10240" width="10.6640625" style="4"/>
    <col min="10241" max="10242" width="19.33203125" style="4" customWidth="1"/>
    <col min="10243" max="10243" width="10" style="4" customWidth="1"/>
    <col min="10244" max="10244" width="8.6640625" style="4" customWidth="1"/>
    <col min="10245" max="10245" width="52.33203125" style="4" customWidth="1"/>
    <col min="10246" max="10246" width="18.44140625" style="4" bestFit="1" customWidth="1"/>
    <col min="10247" max="10496" width="10.6640625" style="4"/>
    <col min="10497" max="10498" width="19.33203125" style="4" customWidth="1"/>
    <col min="10499" max="10499" width="10" style="4" customWidth="1"/>
    <col min="10500" max="10500" width="8.6640625" style="4" customWidth="1"/>
    <col min="10501" max="10501" width="52.33203125" style="4" customWidth="1"/>
    <col min="10502" max="10502" width="18.44140625" style="4" bestFit="1" customWidth="1"/>
    <col min="10503" max="10752" width="10.6640625" style="4"/>
    <col min="10753" max="10754" width="19.33203125" style="4" customWidth="1"/>
    <col min="10755" max="10755" width="10" style="4" customWidth="1"/>
    <col min="10756" max="10756" width="8.6640625" style="4" customWidth="1"/>
    <col min="10757" max="10757" width="52.33203125" style="4" customWidth="1"/>
    <col min="10758" max="10758" width="18.44140625" style="4" bestFit="1" customWidth="1"/>
    <col min="10759" max="11008" width="10.6640625" style="4"/>
    <col min="11009" max="11010" width="19.33203125" style="4" customWidth="1"/>
    <col min="11011" max="11011" width="10" style="4" customWidth="1"/>
    <col min="11012" max="11012" width="8.6640625" style="4" customWidth="1"/>
    <col min="11013" max="11013" width="52.33203125" style="4" customWidth="1"/>
    <col min="11014" max="11014" width="18.44140625" style="4" bestFit="1" customWidth="1"/>
    <col min="11015" max="11264" width="10.6640625" style="4"/>
    <col min="11265" max="11266" width="19.33203125" style="4" customWidth="1"/>
    <col min="11267" max="11267" width="10" style="4" customWidth="1"/>
    <col min="11268" max="11268" width="8.6640625" style="4" customWidth="1"/>
    <col min="11269" max="11269" width="52.33203125" style="4" customWidth="1"/>
    <col min="11270" max="11270" width="18.44140625" style="4" bestFit="1" customWidth="1"/>
    <col min="11271" max="11520" width="10.6640625" style="4"/>
    <col min="11521" max="11522" width="19.33203125" style="4" customWidth="1"/>
    <col min="11523" max="11523" width="10" style="4" customWidth="1"/>
    <col min="11524" max="11524" width="8.6640625" style="4" customWidth="1"/>
    <col min="11525" max="11525" width="52.33203125" style="4" customWidth="1"/>
    <col min="11526" max="11526" width="18.44140625" style="4" bestFit="1" customWidth="1"/>
    <col min="11527" max="11776" width="10.6640625" style="4"/>
    <col min="11777" max="11778" width="19.33203125" style="4" customWidth="1"/>
    <col min="11779" max="11779" width="10" style="4" customWidth="1"/>
    <col min="11780" max="11780" width="8.6640625" style="4" customWidth="1"/>
    <col min="11781" max="11781" width="52.33203125" style="4" customWidth="1"/>
    <col min="11782" max="11782" width="18.44140625" style="4" bestFit="1" customWidth="1"/>
    <col min="11783" max="12032" width="10.6640625" style="4"/>
    <col min="12033" max="12034" width="19.33203125" style="4" customWidth="1"/>
    <col min="12035" max="12035" width="10" style="4" customWidth="1"/>
    <col min="12036" max="12036" width="8.6640625" style="4" customWidth="1"/>
    <col min="12037" max="12037" width="52.33203125" style="4" customWidth="1"/>
    <col min="12038" max="12038" width="18.44140625" style="4" bestFit="1" customWidth="1"/>
    <col min="12039" max="12288" width="10.6640625" style="4"/>
    <col min="12289" max="12290" width="19.33203125" style="4" customWidth="1"/>
    <col min="12291" max="12291" width="10" style="4" customWidth="1"/>
    <col min="12292" max="12292" width="8.6640625" style="4" customWidth="1"/>
    <col min="12293" max="12293" width="52.33203125" style="4" customWidth="1"/>
    <col min="12294" max="12294" width="18.44140625" style="4" bestFit="1" customWidth="1"/>
    <col min="12295" max="12544" width="10.6640625" style="4"/>
    <col min="12545" max="12546" width="19.33203125" style="4" customWidth="1"/>
    <col min="12547" max="12547" width="10" style="4" customWidth="1"/>
    <col min="12548" max="12548" width="8.6640625" style="4" customWidth="1"/>
    <col min="12549" max="12549" width="52.33203125" style="4" customWidth="1"/>
    <col min="12550" max="12550" width="18.44140625" style="4" bestFit="1" customWidth="1"/>
    <col min="12551" max="12800" width="10.6640625" style="4"/>
    <col min="12801" max="12802" width="19.33203125" style="4" customWidth="1"/>
    <col min="12803" max="12803" width="10" style="4" customWidth="1"/>
    <col min="12804" max="12804" width="8.6640625" style="4" customWidth="1"/>
    <col min="12805" max="12805" width="52.33203125" style="4" customWidth="1"/>
    <col min="12806" max="12806" width="18.44140625" style="4" bestFit="1" customWidth="1"/>
    <col min="12807" max="13056" width="10.6640625" style="4"/>
    <col min="13057" max="13058" width="19.33203125" style="4" customWidth="1"/>
    <col min="13059" max="13059" width="10" style="4" customWidth="1"/>
    <col min="13060" max="13060" width="8.6640625" style="4" customWidth="1"/>
    <col min="13061" max="13061" width="52.33203125" style="4" customWidth="1"/>
    <col min="13062" max="13062" width="18.44140625" style="4" bestFit="1" customWidth="1"/>
    <col min="13063" max="13312" width="10.6640625" style="4"/>
    <col min="13313" max="13314" width="19.33203125" style="4" customWidth="1"/>
    <col min="13315" max="13315" width="10" style="4" customWidth="1"/>
    <col min="13316" max="13316" width="8.6640625" style="4" customWidth="1"/>
    <col min="13317" max="13317" width="52.33203125" style="4" customWidth="1"/>
    <col min="13318" max="13318" width="18.44140625" style="4" bestFit="1" customWidth="1"/>
    <col min="13319" max="13568" width="10.6640625" style="4"/>
    <col min="13569" max="13570" width="19.33203125" style="4" customWidth="1"/>
    <col min="13571" max="13571" width="10" style="4" customWidth="1"/>
    <col min="13572" max="13572" width="8.6640625" style="4" customWidth="1"/>
    <col min="13573" max="13573" width="52.33203125" style="4" customWidth="1"/>
    <col min="13574" max="13574" width="18.44140625" style="4" bestFit="1" customWidth="1"/>
    <col min="13575" max="13824" width="10.6640625" style="4"/>
    <col min="13825" max="13826" width="19.33203125" style="4" customWidth="1"/>
    <col min="13827" max="13827" width="10" style="4" customWidth="1"/>
    <col min="13828" max="13828" width="8.6640625" style="4" customWidth="1"/>
    <col min="13829" max="13829" width="52.33203125" style="4" customWidth="1"/>
    <col min="13830" max="13830" width="18.44140625" style="4" bestFit="1" customWidth="1"/>
    <col min="13831" max="14080" width="10.6640625" style="4"/>
    <col min="14081" max="14082" width="19.33203125" style="4" customWidth="1"/>
    <col min="14083" max="14083" width="10" style="4" customWidth="1"/>
    <col min="14084" max="14084" width="8.6640625" style="4" customWidth="1"/>
    <col min="14085" max="14085" width="52.33203125" style="4" customWidth="1"/>
    <col min="14086" max="14086" width="18.44140625" style="4" bestFit="1" customWidth="1"/>
    <col min="14087" max="14336" width="10.6640625" style="4"/>
    <col min="14337" max="14338" width="19.33203125" style="4" customWidth="1"/>
    <col min="14339" max="14339" width="10" style="4" customWidth="1"/>
    <col min="14340" max="14340" width="8.6640625" style="4" customWidth="1"/>
    <col min="14341" max="14341" width="52.33203125" style="4" customWidth="1"/>
    <col min="14342" max="14342" width="18.44140625" style="4" bestFit="1" customWidth="1"/>
    <col min="14343" max="14592" width="10.6640625" style="4"/>
    <col min="14593" max="14594" width="19.33203125" style="4" customWidth="1"/>
    <col min="14595" max="14595" width="10" style="4" customWidth="1"/>
    <col min="14596" max="14596" width="8.6640625" style="4" customWidth="1"/>
    <col min="14597" max="14597" width="52.33203125" style="4" customWidth="1"/>
    <col min="14598" max="14598" width="18.44140625" style="4" bestFit="1" customWidth="1"/>
    <col min="14599" max="14848" width="10.6640625" style="4"/>
    <col min="14849" max="14850" width="19.33203125" style="4" customWidth="1"/>
    <col min="14851" max="14851" width="10" style="4" customWidth="1"/>
    <col min="14852" max="14852" width="8.6640625" style="4" customWidth="1"/>
    <col min="14853" max="14853" width="52.33203125" style="4" customWidth="1"/>
    <col min="14854" max="14854" width="18.44140625" style="4" bestFit="1" customWidth="1"/>
    <col min="14855" max="15104" width="10.6640625" style="4"/>
    <col min="15105" max="15106" width="19.33203125" style="4" customWidth="1"/>
    <col min="15107" max="15107" width="10" style="4" customWidth="1"/>
    <col min="15108" max="15108" width="8.6640625" style="4" customWidth="1"/>
    <col min="15109" max="15109" width="52.33203125" style="4" customWidth="1"/>
    <col min="15110" max="15110" width="18.44140625" style="4" bestFit="1" customWidth="1"/>
    <col min="15111" max="15360" width="10.6640625" style="4"/>
    <col min="15361" max="15362" width="19.33203125" style="4" customWidth="1"/>
    <col min="15363" max="15363" width="10" style="4" customWidth="1"/>
    <col min="15364" max="15364" width="8.6640625" style="4" customWidth="1"/>
    <col min="15365" max="15365" width="52.33203125" style="4" customWidth="1"/>
    <col min="15366" max="15366" width="18.44140625" style="4" bestFit="1" customWidth="1"/>
    <col min="15367" max="15616" width="10.6640625" style="4"/>
    <col min="15617" max="15618" width="19.33203125" style="4" customWidth="1"/>
    <col min="15619" max="15619" width="10" style="4" customWidth="1"/>
    <col min="15620" max="15620" width="8.6640625" style="4" customWidth="1"/>
    <col min="15621" max="15621" width="52.33203125" style="4" customWidth="1"/>
    <col min="15622" max="15622" width="18.44140625" style="4" bestFit="1" customWidth="1"/>
    <col min="15623" max="15872" width="10.6640625" style="4"/>
    <col min="15873" max="15874" width="19.33203125" style="4" customWidth="1"/>
    <col min="15875" max="15875" width="10" style="4" customWidth="1"/>
    <col min="15876" max="15876" width="8.6640625" style="4" customWidth="1"/>
    <col min="15877" max="15877" width="52.33203125" style="4" customWidth="1"/>
    <col min="15878" max="15878" width="18.44140625" style="4" bestFit="1" customWidth="1"/>
    <col min="15879" max="16128" width="10.6640625" style="4"/>
    <col min="16129" max="16130" width="19.33203125" style="4" customWidth="1"/>
    <col min="16131" max="16131" width="10" style="4" customWidth="1"/>
    <col min="16132" max="16132" width="8.6640625" style="4" customWidth="1"/>
    <col min="16133" max="16133" width="52.33203125" style="4" customWidth="1"/>
    <col min="16134" max="16134" width="18.44140625" style="4" bestFit="1" customWidth="1"/>
    <col min="16135" max="16384" width="10.6640625" style="4"/>
  </cols>
  <sheetData>
    <row r="1" spans="1:6" ht="14.4" thickBot="1" x14ac:dyDescent="0.3">
      <c r="A1" s="437" t="str">
        <f>'Project Info'!B1</f>
        <v>City of Staunton, Augusta County, and City of Waynesboro, Virginia</v>
      </c>
      <c r="B1" s="437"/>
      <c r="C1" s="437"/>
      <c r="D1" s="437" t="str">
        <f>'Project Info'!B3</f>
        <v>Regional P25 Radio System</v>
      </c>
      <c r="E1" s="437"/>
    </row>
    <row r="2" spans="1:6" ht="22.2" customHeight="1" x14ac:dyDescent="0.25">
      <c r="A2" s="289">
        <f>-A3</f>
        <v>0</v>
      </c>
      <c r="B2" s="21"/>
      <c r="C2" s="24"/>
      <c r="D2" s="439" t="str">
        <f>'Project Info'!B6</f>
        <v>Date Entered on "Project Info" Sheet</v>
      </c>
      <c r="E2" s="439"/>
    </row>
    <row r="3" spans="1:6" ht="21" customHeight="1" thickBot="1" x14ac:dyDescent="0.3">
      <c r="A3" s="227">
        <f>SUM(A9:A19)</f>
        <v>0</v>
      </c>
      <c r="B3" s="21"/>
      <c r="C3" s="29"/>
      <c r="D3" s="441" t="str">
        <f>'Project Info'!B8</f>
        <v>PROPOSER's Name Entered on "Project Info" Sheet</v>
      </c>
      <c r="E3" s="441"/>
    </row>
    <row r="4" spans="1:6" ht="28.2" thickBot="1" x14ac:dyDescent="0.3">
      <c r="A4" s="215" t="s">
        <v>579</v>
      </c>
      <c r="B4" s="216"/>
      <c r="C4" s="217" t="s">
        <v>578</v>
      </c>
      <c r="D4" s="36"/>
      <c r="E4" s="218"/>
      <c r="F4" s="219" t="s">
        <v>110</v>
      </c>
    </row>
    <row r="5" spans="1:6" x14ac:dyDescent="0.25">
      <c r="A5" s="84"/>
      <c r="B5" s="85"/>
      <c r="C5" s="86"/>
      <c r="D5" s="160" t="s">
        <v>574</v>
      </c>
      <c r="E5" s="161" t="s">
        <v>580</v>
      </c>
      <c r="F5" s="220"/>
    </row>
    <row r="6" spans="1:6" x14ac:dyDescent="0.25">
      <c r="A6" s="51"/>
      <c r="B6" s="52"/>
      <c r="C6" s="58"/>
      <c r="D6" s="162"/>
      <c r="E6" s="286" t="s">
        <v>68</v>
      </c>
      <c r="F6" s="221"/>
    </row>
    <row r="7" spans="1:6" x14ac:dyDescent="0.25">
      <c r="A7" s="51"/>
      <c r="B7" s="52"/>
      <c r="C7" s="58"/>
      <c r="D7" s="162"/>
      <c r="E7" s="132"/>
      <c r="F7" s="221"/>
    </row>
    <row r="8" spans="1:6" x14ac:dyDescent="0.25">
      <c r="A8" s="51"/>
      <c r="B8" s="52"/>
      <c r="C8" s="58"/>
      <c r="D8" s="468" t="s">
        <v>111</v>
      </c>
      <c r="E8" s="469"/>
      <c r="F8" s="221"/>
    </row>
    <row r="9" spans="1:6" x14ac:dyDescent="0.25">
      <c r="A9" s="59">
        <f t="shared" ref="A9:A19" si="0">SUMIF($F$4:$IV$4,"Discount",$F9:$IV9)</f>
        <v>0</v>
      </c>
      <c r="B9" s="52"/>
      <c r="C9" s="61"/>
      <c r="D9" s="464"/>
      <c r="E9" s="465"/>
      <c r="F9" s="228"/>
    </row>
    <row r="10" spans="1:6" x14ac:dyDescent="0.25">
      <c r="A10" s="59">
        <f t="shared" si="0"/>
        <v>0</v>
      </c>
      <c r="B10" s="52"/>
      <c r="C10" s="61"/>
      <c r="D10" s="464"/>
      <c r="E10" s="465"/>
      <c r="F10" s="228"/>
    </row>
    <row r="11" spans="1:6" x14ac:dyDescent="0.25">
      <c r="A11" s="59">
        <f t="shared" si="0"/>
        <v>0</v>
      </c>
      <c r="B11" s="52"/>
      <c r="C11" s="61"/>
      <c r="D11" s="464"/>
      <c r="E11" s="465"/>
      <c r="F11" s="228"/>
    </row>
    <row r="12" spans="1:6" x14ac:dyDescent="0.25">
      <c r="A12" s="59">
        <f t="shared" si="0"/>
        <v>0</v>
      </c>
      <c r="B12" s="52"/>
      <c r="C12" s="61"/>
      <c r="D12" s="464"/>
      <c r="E12" s="465"/>
      <c r="F12" s="228"/>
    </row>
    <row r="13" spans="1:6" x14ac:dyDescent="0.25">
      <c r="A13" s="59">
        <f t="shared" si="0"/>
        <v>0</v>
      </c>
      <c r="B13" s="52"/>
      <c r="C13" s="61"/>
      <c r="D13" s="464"/>
      <c r="E13" s="465"/>
      <c r="F13" s="228"/>
    </row>
    <row r="14" spans="1:6" x14ac:dyDescent="0.25">
      <c r="A14" s="59">
        <f t="shared" si="0"/>
        <v>0</v>
      </c>
      <c r="B14" s="52"/>
      <c r="C14" s="61"/>
      <c r="D14" s="464"/>
      <c r="E14" s="465"/>
      <c r="F14" s="228"/>
    </row>
    <row r="15" spans="1:6" x14ac:dyDescent="0.25">
      <c r="A15" s="59">
        <f t="shared" si="0"/>
        <v>0</v>
      </c>
      <c r="B15" s="52"/>
      <c r="C15" s="61"/>
      <c r="D15" s="464"/>
      <c r="E15" s="465"/>
      <c r="F15" s="228"/>
    </row>
    <row r="16" spans="1:6" x14ac:dyDescent="0.25">
      <c r="A16" s="59">
        <f t="shared" si="0"/>
        <v>0</v>
      </c>
      <c r="B16" s="52"/>
      <c r="C16" s="61"/>
      <c r="D16" s="464"/>
      <c r="E16" s="465"/>
      <c r="F16" s="228"/>
    </row>
    <row r="17" spans="1:6" x14ac:dyDescent="0.25">
      <c r="A17" s="59">
        <f t="shared" si="0"/>
        <v>0</v>
      </c>
      <c r="B17" s="52"/>
      <c r="C17" s="61"/>
      <c r="D17" s="464"/>
      <c r="E17" s="465"/>
      <c r="F17" s="228"/>
    </row>
    <row r="18" spans="1:6" x14ac:dyDescent="0.25">
      <c r="A18" s="59">
        <f t="shared" si="0"/>
        <v>0</v>
      </c>
      <c r="B18" s="52"/>
      <c r="C18" s="61"/>
      <c r="D18" s="464"/>
      <c r="E18" s="465"/>
      <c r="F18" s="228"/>
    </row>
    <row r="19" spans="1:6" ht="14.4" thickBot="1" x14ac:dyDescent="0.3">
      <c r="A19" s="76">
        <f t="shared" si="0"/>
        <v>0</v>
      </c>
      <c r="B19" s="163"/>
      <c r="C19" s="78"/>
      <c r="D19" s="466"/>
      <c r="E19" s="467"/>
      <c r="F19" s="229"/>
    </row>
    <row r="20" spans="1:6" s="214" customFormat="1" ht="14.4" thickBot="1" x14ac:dyDescent="0.3">
      <c r="A20" s="222"/>
      <c r="B20" s="223"/>
      <c r="C20" s="224"/>
      <c r="D20" s="225"/>
      <c r="E20" s="225"/>
      <c r="F20" s="226"/>
    </row>
    <row r="21" spans="1:6" s="214" customFormat="1" ht="22.95" customHeight="1" x14ac:dyDescent="0.25">
      <c r="A21" s="289">
        <f>-A22</f>
        <v>0</v>
      </c>
      <c r="B21" s="223"/>
      <c r="C21" s="224"/>
      <c r="D21" s="225"/>
      <c r="E21" s="225"/>
      <c r="F21" s="226"/>
    </row>
    <row r="22" spans="1:6" s="214" customFormat="1" ht="22.95" customHeight="1" thickBot="1" x14ac:dyDescent="0.3">
      <c r="A22" s="227">
        <f>SUM(A28:A38)</f>
        <v>0</v>
      </c>
      <c r="B22" s="223"/>
      <c r="C22" s="224"/>
      <c r="D22" s="225"/>
      <c r="E22" s="225"/>
      <c r="F22" s="226"/>
    </row>
    <row r="23" spans="1:6" ht="28.2" thickBot="1" x14ac:dyDescent="0.3">
      <c r="A23" s="215" t="s">
        <v>579</v>
      </c>
      <c r="B23" s="216"/>
      <c r="C23" s="217" t="s">
        <v>578</v>
      </c>
      <c r="D23" s="36"/>
      <c r="E23" s="218"/>
      <c r="F23" s="219" t="s">
        <v>110</v>
      </c>
    </row>
    <row r="24" spans="1:6" x14ac:dyDescent="0.25">
      <c r="A24" s="84"/>
      <c r="B24" s="85"/>
      <c r="C24" s="86"/>
      <c r="D24" s="160" t="s">
        <v>576</v>
      </c>
      <c r="E24" s="161" t="s">
        <v>581</v>
      </c>
      <c r="F24" s="220"/>
    </row>
    <row r="25" spans="1:6" x14ac:dyDescent="0.25">
      <c r="A25" s="51"/>
      <c r="B25" s="52"/>
      <c r="C25" s="58"/>
      <c r="D25" s="162"/>
      <c r="E25" s="286" t="s">
        <v>68</v>
      </c>
      <c r="F25" s="221"/>
    </row>
    <row r="26" spans="1:6" x14ac:dyDescent="0.25">
      <c r="A26" s="51"/>
      <c r="B26" s="52"/>
      <c r="C26" s="58"/>
      <c r="D26" s="162"/>
      <c r="E26" s="132"/>
      <c r="F26" s="221"/>
    </row>
    <row r="27" spans="1:6" x14ac:dyDescent="0.25">
      <c r="A27" s="51"/>
      <c r="B27" s="52"/>
      <c r="C27" s="58"/>
      <c r="D27" s="468" t="s">
        <v>111</v>
      </c>
      <c r="E27" s="469"/>
      <c r="F27" s="221"/>
    </row>
    <row r="28" spans="1:6" x14ac:dyDescent="0.25">
      <c r="A28" s="59">
        <f t="shared" ref="A28:A38" si="1">SUMIF($F$4:$IV$4,"Discount",$F28:$IV28)</f>
        <v>0</v>
      </c>
      <c r="B28" s="52"/>
      <c r="C28" s="61"/>
      <c r="D28" s="464"/>
      <c r="E28" s="465"/>
      <c r="F28" s="228"/>
    </row>
    <row r="29" spans="1:6" x14ac:dyDescent="0.25">
      <c r="A29" s="59">
        <f t="shared" si="1"/>
        <v>0</v>
      </c>
      <c r="B29" s="52"/>
      <c r="C29" s="61"/>
      <c r="D29" s="464"/>
      <c r="E29" s="465"/>
      <c r="F29" s="228"/>
    </row>
    <row r="30" spans="1:6" x14ac:dyDescent="0.25">
      <c r="A30" s="59">
        <f t="shared" si="1"/>
        <v>0</v>
      </c>
      <c r="B30" s="52"/>
      <c r="C30" s="61"/>
      <c r="D30" s="464"/>
      <c r="E30" s="465"/>
      <c r="F30" s="228"/>
    </row>
    <row r="31" spans="1:6" x14ac:dyDescent="0.25">
      <c r="A31" s="59">
        <f t="shared" si="1"/>
        <v>0</v>
      </c>
      <c r="B31" s="52"/>
      <c r="C31" s="61"/>
      <c r="D31" s="464"/>
      <c r="E31" s="465"/>
      <c r="F31" s="228"/>
    </row>
    <row r="32" spans="1:6" x14ac:dyDescent="0.25">
      <c r="A32" s="59">
        <f t="shared" si="1"/>
        <v>0</v>
      </c>
      <c r="B32" s="52"/>
      <c r="C32" s="61"/>
      <c r="D32" s="464"/>
      <c r="E32" s="465"/>
      <c r="F32" s="228"/>
    </row>
    <row r="33" spans="1:6" x14ac:dyDescent="0.25">
      <c r="A33" s="59">
        <f t="shared" si="1"/>
        <v>0</v>
      </c>
      <c r="B33" s="52"/>
      <c r="C33" s="61"/>
      <c r="D33" s="464"/>
      <c r="E33" s="465"/>
      <c r="F33" s="228"/>
    </row>
    <row r="34" spans="1:6" x14ac:dyDescent="0.25">
      <c r="A34" s="59">
        <f t="shared" si="1"/>
        <v>0</v>
      </c>
      <c r="B34" s="52"/>
      <c r="C34" s="61"/>
      <c r="D34" s="464"/>
      <c r="E34" s="465"/>
      <c r="F34" s="228"/>
    </row>
    <row r="35" spans="1:6" x14ac:dyDescent="0.25">
      <c r="A35" s="59">
        <f t="shared" si="1"/>
        <v>0</v>
      </c>
      <c r="B35" s="52"/>
      <c r="C35" s="61"/>
      <c r="D35" s="464"/>
      <c r="E35" s="465"/>
      <c r="F35" s="228"/>
    </row>
    <row r="36" spans="1:6" x14ac:dyDescent="0.25">
      <c r="A36" s="59">
        <f t="shared" si="1"/>
        <v>0</v>
      </c>
      <c r="B36" s="52"/>
      <c r="C36" s="61"/>
      <c r="D36" s="464"/>
      <c r="E36" s="465"/>
      <c r="F36" s="228"/>
    </row>
    <row r="37" spans="1:6" x14ac:dyDescent="0.25">
      <c r="A37" s="59">
        <f t="shared" si="1"/>
        <v>0</v>
      </c>
      <c r="B37" s="52"/>
      <c r="C37" s="61"/>
      <c r="D37" s="464"/>
      <c r="E37" s="465"/>
      <c r="F37" s="228"/>
    </row>
    <row r="38" spans="1:6" ht="14.4" thickBot="1" x14ac:dyDescent="0.3">
      <c r="A38" s="76">
        <f t="shared" si="1"/>
        <v>0</v>
      </c>
      <c r="B38" s="163"/>
      <c r="C38" s="78"/>
      <c r="D38" s="466"/>
      <c r="E38" s="467"/>
      <c r="F38" s="229"/>
    </row>
  </sheetData>
  <mergeCells count="28">
    <mergeCell ref="D12:E12"/>
    <mergeCell ref="A1:C1"/>
    <mergeCell ref="D8:E8"/>
    <mergeCell ref="D9:E9"/>
    <mergeCell ref="D10:E10"/>
    <mergeCell ref="D11:E11"/>
    <mergeCell ref="D1:E1"/>
    <mergeCell ref="D2:E2"/>
    <mergeCell ref="D3:E3"/>
    <mergeCell ref="D19:E19"/>
    <mergeCell ref="D13:E13"/>
    <mergeCell ref="D14:E14"/>
    <mergeCell ref="D15:E15"/>
    <mergeCell ref="D16:E16"/>
    <mergeCell ref="D17:E17"/>
    <mergeCell ref="D18:E18"/>
    <mergeCell ref="D27:E27"/>
    <mergeCell ref="D28:E28"/>
    <mergeCell ref="D29:E29"/>
    <mergeCell ref="D30:E30"/>
    <mergeCell ref="D31:E31"/>
    <mergeCell ref="D37:E37"/>
    <mergeCell ref="D38:E38"/>
    <mergeCell ref="D32:E32"/>
    <mergeCell ref="D33:E33"/>
    <mergeCell ref="D34:E34"/>
    <mergeCell ref="D35:E35"/>
    <mergeCell ref="D36:E36"/>
  </mergeCells>
  <hyperlinks>
    <hyperlink ref="A2" location="'Project Summation'!A1" display="'Project Summation'!A1" xr:uid="{989D3AAD-6497-BC46-94CF-270E1347CA78}"/>
    <hyperlink ref="A21" location="'Project Summation'!A1" display="'Project Summation'!A1" xr:uid="{93D2EF91-B883-F54A-9AC5-EF7EA7CEE19D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0199F-D783-482F-B2EB-FEDF3C9F63F9}">
  <dimension ref="A1:AG43"/>
  <sheetViews>
    <sheetView zoomScaleNormal="100" workbookViewId="0">
      <pane xSplit="5" ySplit="6" topLeftCell="F7" activePane="bottomRight" state="frozen"/>
      <selection activeCell="E10" sqref="E10"/>
      <selection pane="topRight" activeCell="E10" sqref="E10"/>
      <selection pane="bottomLeft" activeCell="E10" sqref="E10"/>
      <selection pane="bottomRight" activeCell="F8" sqref="F8"/>
    </sheetView>
  </sheetViews>
  <sheetFormatPr defaultColWidth="10.6640625" defaultRowHeight="13.8" x14ac:dyDescent="0.25"/>
  <cols>
    <col min="1" max="2" width="19.33203125" style="4" customWidth="1"/>
    <col min="3" max="3" width="10" style="112" customWidth="1"/>
    <col min="4" max="4" width="8.44140625" style="4" customWidth="1"/>
    <col min="5" max="5" width="52.33203125" style="4" customWidth="1"/>
    <col min="6" max="33" width="19.33203125" style="9" customWidth="1"/>
    <col min="34" max="276" width="10.6640625" style="4"/>
    <col min="277" max="278" width="19.33203125" style="4" customWidth="1"/>
    <col min="279" max="279" width="10" style="4" customWidth="1"/>
    <col min="280" max="280" width="8.44140625" style="4" customWidth="1"/>
    <col min="281" max="281" width="52.33203125" style="4" customWidth="1"/>
    <col min="282" max="289" width="19.33203125" style="4" customWidth="1"/>
    <col min="290" max="532" width="10.6640625" style="4"/>
    <col min="533" max="534" width="19.33203125" style="4" customWidth="1"/>
    <col min="535" max="535" width="10" style="4" customWidth="1"/>
    <col min="536" max="536" width="8.44140625" style="4" customWidth="1"/>
    <col min="537" max="537" width="52.33203125" style="4" customWidth="1"/>
    <col min="538" max="545" width="19.33203125" style="4" customWidth="1"/>
    <col min="546" max="788" width="10.6640625" style="4"/>
    <col min="789" max="790" width="19.33203125" style="4" customWidth="1"/>
    <col min="791" max="791" width="10" style="4" customWidth="1"/>
    <col min="792" max="792" width="8.44140625" style="4" customWidth="1"/>
    <col min="793" max="793" width="52.33203125" style="4" customWidth="1"/>
    <col min="794" max="801" width="19.33203125" style="4" customWidth="1"/>
    <col min="802" max="1044" width="10.6640625" style="4"/>
    <col min="1045" max="1046" width="19.33203125" style="4" customWidth="1"/>
    <col min="1047" max="1047" width="10" style="4" customWidth="1"/>
    <col min="1048" max="1048" width="8.44140625" style="4" customWidth="1"/>
    <col min="1049" max="1049" width="52.33203125" style="4" customWidth="1"/>
    <col min="1050" max="1057" width="19.33203125" style="4" customWidth="1"/>
    <col min="1058" max="1300" width="10.6640625" style="4"/>
    <col min="1301" max="1302" width="19.33203125" style="4" customWidth="1"/>
    <col min="1303" max="1303" width="10" style="4" customWidth="1"/>
    <col min="1304" max="1304" width="8.44140625" style="4" customWidth="1"/>
    <col min="1305" max="1305" width="52.33203125" style="4" customWidth="1"/>
    <col min="1306" max="1313" width="19.33203125" style="4" customWidth="1"/>
    <col min="1314" max="1556" width="10.6640625" style="4"/>
    <col min="1557" max="1558" width="19.33203125" style="4" customWidth="1"/>
    <col min="1559" max="1559" width="10" style="4" customWidth="1"/>
    <col min="1560" max="1560" width="8.44140625" style="4" customWidth="1"/>
    <col min="1561" max="1561" width="52.33203125" style="4" customWidth="1"/>
    <col min="1562" max="1569" width="19.33203125" style="4" customWidth="1"/>
    <col min="1570" max="1812" width="10.6640625" style="4"/>
    <col min="1813" max="1814" width="19.33203125" style="4" customWidth="1"/>
    <col min="1815" max="1815" width="10" style="4" customWidth="1"/>
    <col min="1816" max="1816" width="8.44140625" style="4" customWidth="1"/>
    <col min="1817" max="1817" width="52.33203125" style="4" customWidth="1"/>
    <col min="1818" max="1825" width="19.33203125" style="4" customWidth="1"/>
    <col min="1826" max="2068" width="10.6640625" style="4"/>
    <col min="2069" max="2070" width="19.33203125" style="4" customWidth="1"/>
    <col min="2071" max="2071" width="10" style="4" customWidth="1"/>
    <col min="2072" max="2072" width="8.44140625" style="4" customWidth="1"/>
    <col min="2073" max="2073" width="52.33203125" style="4" customWidth="1"/>
    <col min="2074" max="2081" width="19.33203125" style="4" customWidth="1"/>
    <col min="2082" max="2324" width="10.6640625" style="4"/>
    <col min="2325" max="2326" width="19.33203125" style="4" customWidth="1"/>
    <col min="2327" max="2327" width="10" style="4" customWidth="1"/>
    <col min="2328" max="2328" width="8.44140625" style="4" customWidth="1"/>
    <col min="2329" max="2329" width="52.33203125" style="4" customWidth="1"/>
    <col min="2330" max="2337" width="19.33203125" style="4" customWidth="1"/>
    <col min="2338" max="2580" width="10.6640625" style="4"/>
    <col min="2581" max="2582" width="19.33203125" style="4" customWidth="1"/>
    <col min="2583" max="2583" width="10" style="4" customWidth="1"/>
    <col min="2584" max="2584" width="8.44140625" style="4" customWidth="1"/>
    <col min="2585" max="2585" width="52.33203125" style="4" customWidth="1"/>
    <col min="2586" max="2593" width="19.33203125" style="4" customWidth="1"/>
    <col min="2594" max="2836" width="10.6640625" style="4"/>
    <col min="2837" max="2838" width="19.33203125" style="4" customWidth="1"/>
    <col min="2839" max="2839" width="10" style="4" customWidth="1"/>
    <col min="2840" max="2840" width="8.44140625" style="4" customWidth="1"/>
    <col min="2841" max="2841" width="52.33203125" style="4" customWidth="1"/>
    <col min="2842" max="2849" width="19.33203125" style="4" customWidth="1"/>
    <col min="2850" max="3092" width="10.6640625" style="4"/>
    <col min="3093" max="3094" width="19.33203125" style="4" customWidth="1"/>
    <col min="3095" max="3095" width="10" style="4" customWidth="1"/>
    <col min="3096" max="3096" width="8.44140625" style="4" customWidth="1"/>
    <col min="3097" max="3097" width="52.33203125" style="4" customWidth="1"/>
    <col min="3098" max="3105" width="19.33203125" style="4" customWidth="1"/>
    <col min="3106" max="3348" width="10.6640625" style="4"/>
    <col min="3349" max="3350" width="19.33203125" style="4" customWidth="1"/>
    <col min="3351" max="3351" width="10" style="4" customWidth="1"/>
    <col min="3352" max="3352" width="8.44140625" style="4" customWidth="1"/>
    <col min="3353" max="3353" width="52.33203125" style="4" customWidth="1"/>
    <col min="3354" max="3361" width="19.33203125" style="4" customWidth="1"/>
    <col min="3362" max="3604" width="10.6640625" style="4"/>
    <col min="3605" max="3606" width="19.33203125" style="4" customWidth="1"/>
    <col min="3607" max="3607" width="10" style="4" customWidth="1"/>
    <col min="3608" max="3608" width="8.44140625" style="4" customWidth="1"/>
    <col min="3609" max="3609" width="52.33203125" style="4" customWidth="1"/>
    <col min="3610" max="3617" width="19.33203125" style="4" customWidth="1"/>
    <col min="3618" max="3860" width="10.6640625" style="4"/>
    <col min="3861" max="3862" width="19.33203125" style="4" customWidth="1"/>
    <col min="3863" max="3863" width="10" style="4" customWidth="1"/>
    <col min="3864" max="3864" width="8.44140625" style="4" customWidth="1"/>
    <col min="3865" max="3865" width="52.33203125" style="4" customWidth="1"/>
    <col min="3866" max="3873" width="19.33203125" style="4" customWidth="1"/>
    <col min="3874" max="4116" width="10.6640625" style="4"/>
    <col min="4117" max="4118" width="19.33203125" style="4" customWidth="1"/>
    <col min="4119" max="4119" width="10" style="4" customWidth="1"/>
    <col min="4120" max="4120" width="8.44140625" style="4" customWidth="1"/>
    <col min="4121" max="4121" width="52.33203125" style="4" customWidth="1"/>
    <col min="4122" max="4129" width="19.33203125" style="4" customWidth="1"/>
    <col min="4130" max="4372" width="10.6640625" style="4"/>
    <col min="4373" max="4374" width="19.33203125" style="4" customWidth="1"/>
    <col min="4375" max="4375" width="10" style="4" customWidth="1"/>
    <col min="4376" max="4376" width="8.44140625" style="4" customWidth="1"/>
    <col min="4377" max="4377" width="52.33203125" style="4" customWidth="1"/>
    <col min="4378" max="4385" width="19.33203125" style="4" customWidth="1"/>
    <col min="4386" max="4628" width="10.6640625" style="4"/>
    <col min="4629" max="4630" width="19.33203125" style="4" customWidth="1"/>
    <col min="4631" max="4631" width="10" style="4" customWidth="1"/>
    <col min="4632" max="4632" width="8.44140625" style="4" customWidth="1"/>
    <col min="4633" max="4633" width="52.33203125" style="4" customWidth="1"/>
    <col min="4634" max="4641" width="19.33203125" style="4" customWidth="1"/>
    <col min="4642" max="4884" width="10.6640625" style="4"/>
    <col min="4885" max="4886" width="19.33203125" style="4" customWidth="1"/>
    <col min="4887" max="4887" width="10" style="4" customWidth="1"/>
    <col min="4888" max="4888" width="8.44140625" style="4" customWidth="1"/>
    <col min="4889" max="4889" width="52.33203125" style="4" customWidth="1"/>
    <col min="4890" max="4897" width="19.33203125" style="4" customWidth="1"/>
    <col min="4898" max="5140" width="10.6640625" style="4"/>
    <col min="5141" max="5142" width="19.33203125" style="4" customWidth="1"/>
    <col min="5143" max="5143" width="10" style="4" customWidth="1"/>
    <col min="5144" max="5144" width="8.44140625" style="4" customWidth="1"/>
    <col min="5145" max="5145" width="52.33203125" style="4" customWidth="1"/>
    <col min="5146" max="5153" width="19.33203125" style="4" customWidth="1"/>
    <col min="5154" max="5396" width="10.6640625" style="4"/>
    <col min="5397" max="5398" width="19.33203125" style="4" customWidth="1"/>
    <col min="5399" max="5399" width="10" style="4" customWidth="1"/>
    <col min="5400" max="5400" width="8.44140625" style="4" customWidth="1"/>
    <col min="5401" max="5401" width="52.33203125" style="4" customWidth="1"/>
    <col min="5402" max="5409" width="19.33203125" style="4" customWidth="1"/>
    <col min="5410" max="5652" width="10.6640625" style="4"/>
    <col min="5653" max="5654" width="19.33203125" style="4" customWidth="1"/>
    <col min="5655" max="5655" width="10" style="4" customWidth="1"/>
    <col min="5656" max="5656" width="8.44140625" style="4" customWidth="1"/>
    <col min="5657" max="5657" width="52.33203125" style="4" customWidth="1"/>
    <col min="5658" max="5665" width="19.33203125" style="4" customWidth="1"/>
    <col min="5666" max="5908" width="10.6640625" style="4"/>
    <col min="5909" max="5910" width="19.33203125" style="4" customWidth="1"/>
    <col min="5911" max="5911" width="10" style="4" customWidth="1"/>
    <col min="5912" max="5912" width="8.44140625" style="4" customWidth="1"/>
    <col min="5913" max="5913" width="52.33203125" style="4" customWidth="1"/>
    <col min="5914" max="5921" width="19.33203125" style="4" customWidth="1"/>
    <col min="5922" max="6164" width="10.6640625" style="4"/>
    <col min="6165" max="6166" width="19.33203125" style="4" customWidth="1"/>
    <col min="6167" max="6167" width="10" style="4" customWidth="1"/>
    <col min="6168" max="6168" width="8.44140625" style="4" customWidth="1"/>
    <col min="6169" max="6169" width="52.33203125" style="4" customWidth="1"/>
    <col min="6170" max="6177" width="19.33203125" style="4" customWidth="1"/>
    <col min="6178" max="6420" width="10.6640625" style="4"/>
    <col min="6421" max="6422" width="19.33203125" style="4" customWidth="1"/>
    <col min="6423" max="6423" width="10" style="4" customWidth="1"/>
    <col min="6424" max="6424" width="8.44140625" style="4" customWidth="1"/>
    <col min="6425" max="6425" width="52.33203125" style="4" customWidth="1"/>
    <col min="6426" max="6433" width="19.33203125" style="4" customWidth="1"/>
    <col min="6434" max="6676" width="10.6640625" style="4"/>
    <col min="6677" max="6678" width="19.33203125" style="4" customWidth="1"/>
    <col min="6679" max="6679" width="10" style="4" customWidth="1"/>
    <col min="6680" max="6680" width="8.44140625" style="4" customWidth="1"/>
    <col min="6681" max="6681" width="52.33203125" style="4" customWidth="1"/>
    <col min="6682" max="6689" width="19.33203125" style="4" customWidth="1"/>
    <col min="6690" max="6932" width="10.6640625" style="4"/>
    <col min="6933" max="6934" width="19.33203125" style="4" customWidth="1"/>
    <col min="6935" max="6935" width="10" style="4" customWidth="1"/>
    <col min="6936" max="6936" width="8.44140625" style="4" customWidth="1"/>
    <col min="6937" max="6937" width="52.33203125" style="4" customWidth="1"/>
    <col min="6938" max="6945" width="19.33203125" style="4" customWidth="1"/>
    <col min="6946" max="7188" width="10.6640625" style="4"/>
    <col min="7189" max="7190" width="19.33203125" style="4" customWidth="1"/>
    <col min="7191" max="7191" width="10" style="4" customWidth="1"/>
    <col min="7192" max="7192" width="8.44140625" style="4" customWidth="1"/>
    <col min="7193" max="7193" width="52.33203125" style="4" customWidth="1"/>
    <col min="7194" max="7201" width="19.33203125" style="4" customWidth="1"/>
    <col min="7202" max="7444" width="10.6640625" style="4"/>
    <col min="7445" max="7446" width="19.33203125" style="4" customWidth="1"/>
    <col min="7447" max="7447" width="10" style="4" customWidth="1"/>
    <col min="7448" max="7448" width="8.44140625" style="4" customWidth="1"/>
    <col min="7449" max="7449" width="52.33203125" style="4" customWidth="1"/>
    <col min="7450" max="7457" width="19.33203125" style="4" customWidth="1"/>
    <col min="7458" max="7700" width="10.6640625" style="4"/>
    <col min="7701" max="7702" width="19.33203125" style="4" customWidth="1"/>
    <col min="7703" max="7703" width="10" style="4" customWidth="1"/>
    <col min="7704" max="7704" width="8.44140625" style="4" customWidth="1"/>
    <col min="7705" max="7705" width="52.33203125" style="4" customWidth="1"/>
    <col min="7706" max="7713" width="19.33203125" style="4" customWidth="1"/>
    <col min="7714" max="7956" width="10.6640625" style="4"/>
    <col min="7957" max="7958" width="19.33203125" style="4" customWidth="1"/>
    <col min="7959" max="7959" width="10" style="4" customWidth="1"/>
    <col min="7960" max="7960" width="8.44140625" style="4" customWidth="1"/>
    <col min="7961" max="7961" width="52.33203125" style="4" customWidth="1"/>
    <col min="7962" max="7969" width="19.33203125" style="4" customWidth="1"/>
    <col min="7970" max="8212" width="10.6640625" style="4"/>
    <col min="8213" max="8214" width="19.33203125" style="4" customWidth="1"/>
    <col min="8215" max="8215" width="10" style="4" customWidth="1"/>
    <col min="8216" max="8216" width="8.44140625" style="4" customWidth="1"/>
    <col min="8217" max="8217" width="52.33203125" style="4" customWidth="1"/>
    <col min="8218" max="8225" width="19.33203125" style="4" customWidth="1"/>
    <col min="8226" max="8468" width="10.6640625" style="4"/>
    <col min="8469" max="8470" width="19.33203125" style="4" customWidth="1"/>
    <col min="8471" max="8471" width="10" style="4" customWidth="1"/>
    <col min="8472" max="8472" width="8.44140625" style="4" customWidth="1"/>
    <col min="8473" max="8473" width="52.33203125" style="4" customWidth="1"/>
    <col min="8474" max="8481" width="19.33203125" style="4" customWidth="1"/>
    <col min="8482" max="8724" width="10.6640625" style="4"/>
    <col min="8725" max="8726" width="19.33203125" style="4" customWidth="1"/>
    <col min="8727" max="8727" width="10" style="4" customWidth="1"/>
    <col min="8728" max="8728" width="8.44140625" style="4" customWidth="1"/>
    <col min="8729" max="8729" width="52.33203125" style="4" customWidth="1"/>
    <col min="8730" max="8737" width="19.33203125" style="4" customWidth="1"/>
    <col min="8738" max="8980" width="10.6640625" style="4"/>
    <col min="8981" max="8982" width="19.33203125" style="4" customWidth="1"/>
    <col min="8983" max="8983" width="10" style="4" customWidth="1"/>
    <col min="8984" max="8984" width="8.44140625" style="4" customWidth="1"/>
    <col min="8985" max="8985" width="52.33203125" style="4" customWidth="1"/>
    <col min="8986" max="8993" width="19.33203125" style="4" customWidth="1"/>
    <col min="8994" max="9236" width="10.6640625" style="4"/>
    <col min="9237" max="9238" width="19.33203125" style="4" customWidth="1"/>
    <col min="9239" max="9239" width="10" style="4" customWidth="1"/>
    <col min="9240" max="9240" width="8.44140625" style="4" customWidth="1"/>
    <col min="9241" max="9241" width="52.33203125" style="4" customWidth="1"/>
    <col min="9242" max="9249" width="19.33203125" style="4" customWidth="1"/>
    <col min="9250" max="9492" width="10.6640625" style="4"/>
    <col min="9493" max="9494" width="19.33203125" style="4" customWidth="1"/>
    <col min="9495" max="9495" width="10" style="4" customWidth="1"/>
    <col min="9496" max="9496" width="8.44140625" style="4" customWidth="1"/>
    <col min="9497" max="9497" width="52.33203125" style="4" customWidth="1"/>
    <col min="9498" max="9505" width="19.33203125" style="4" customWidth="1"/>
    <col min="9506" max="9748" width="10.6640625" style="4"/>
    <col min="9749" max="9750" width="19.33203125" style="4" customWidth="1"/>
    <col min="9751" max="9751" width="10" style="4" customWidth="1"/>
    <col min="9752" max="9752" width="8.44140625" style="4" customWidth="1"/>
    <col min="9753" max="9753" width="52.33203125" style="4" customWidth="1"/>
    <col min="9754" max="9761" width="19.33203125" style="4" customWidth="1"/>
    <col min="9762" max="10004" width="10.6640625" style="4"/>
    <col min="10005" max="10006" width="19.33203125" style="4" customWidth="1"/>
    <col min="10007" max="10007" width="10" style="4" customWidth="1"/>
    <col min="10008" max="10008" width="8.44140625" style="4" customWidth="1"/>
    <col min="10009" max="10009" width="52.33203125" style="4" customWidth="1"/>
    <col min="10010" max="10017" width="19.33203125" style="4" customWidth="1"/>
    <col min="10018" max="10260" width="10.6640625" style="4"/>
    <col min="10261" max="10262" width="19.33203125" style="4" customWidth="1"/>
    <col min="10263" max="10263" width="10" style="4" customWidth="1"/>
    <col min="10264" max="10264" width="8.44140625" style="4" customWidth="1"/>
    <col min="10265" max="10265" width="52.33203125" style="4" customWidth="1"/>
    <col min="10266" max="10273" width="19.33203125" style="4" customWidth="1"/>
    <col min="10274" max="10516" width="10.6640625" style="4"/>
    <col min="10517" max="10518" width="19.33203125" style="4" customWidth="1"/>
    <col min="10519" max="10519" width="10" style="4" customWidth="1"/>
    <col min="10520" max="10520" width="8.44140625" style="4" customWidth="1"/>
    <col min="10521" max="10521" width="52.33203125" style="4" customWidth="1"/>
    <col min="10522" max="10529" width="19.33203125" style="4" customWidth="1"/>
    <col min="10530" max="10772" width="10.6640625" style="4"/>
    <col min="10773" max="10774" width="19.33203125" style="4" customWidth="1"/>
    <col min="10775" max="10775" width="10" style="4" customWidth="1"/>
    <col min="10776" max="10776" width="8.44140625" style="4" customWidth="1"/>
    <col min="10777" max="10777" width="52.33203125" style="4" customWidth="1"/>
    <col min="10778" max="10785" width="19.33203125" style="4" customWidth="1"/>
    <col min="10786" max="11028" width="10.6640625" style="4"/>
    <col min="11029" max="11030" width="19.33203125" style="4" customWidth="1"/>
    <col min="11031" max="11031" width="10" style="4" customWidth="1"/>
    <col min="11032" max="11032" width="8.44140625" style="4" customWidth="1"/>
    <col min="11033" max="11033" width="52.33203125" style="4" customWidth="1"/>
    <col min="11034" max="11041" width="19.33203125" style="4" customWidth="1"/>
    <col min="11042" max="11284" width="10.6640625" style="4"/>
    <col min="11285" max="11286" width="19.33203125" style="4" customWidth="1"/>
    <col min="11287" max="11287" width="10" style="4" customWidth="1"/>
    <col min="11288" max="11288" width="8.44140625" style="4" customWidth="1"/>
    <col min="11289" max="11289" width="52.33203125" style="4" customWidth="1"/>
    <col min="11290" max="11297" width="19.33203125" style="4" customWidth="1"/>
    <col min="11298" max="11540" width="10.6640625" style="4"/>
    <col min="11541" max="11542" width="19.33203125" style="4" customWidth="1"/>
    <col min="11543" max="11543" width="10" style="4" customWidth="1"/>
    <col min="11544" max="11544" width="8.44140625" style="4" customWidth="1"/>
    <col min="11545" max="11545" width="52.33203125" style="4" customWidth="1"/>
    <col min="11546" max="11553" width="19.33203125" style="4" customWidth="1"/>
    <col min="11554" max="11796" width="10.6640625" style="4"/>
    <col min="11797" max="11798" width="19.33203125" style="4" customWidth="1"/>
    <col min="11799" max="11799" width="10" style="4" customWidth="1"/>
    <col min="11800" max="11800" width="8.44140625" style="4" customWidth="1"/>
    <col min="11801" max="11801" width="52.33203125" style="4" customWidth="1"/>
    <col min="11802" max="11809" width="19.33203125" style="4" customWidth="1"/>
    <col min="11810" max="12052" width="10.6640625" style="4"/>
    <col min="12053" max="12054" width="19.33203125" style="4" customWidth="1"/>
    <col min="12055" max="12055" width="10" style="4" customWidth="1"/>
    <col min="12056" max="12056" width="8.44140625" style="4" customWidth="1"/>
    <col min="12057" max="12057" width="52.33203125" style="4" customWidth="1"/>
    <col min="12058" max="12065" width="19.33203125" style="4" customWidth="1"/>
    <col min="12066" max="12308" width="10.6640625" style="4"/>
    <col min="12309" max="12310" width="19.33203125" style="4" customWidth="1"/>
    <col min="12311" max="12311" width="10" style="4" customWidth="1"/>
    <col min="12312" max="12312" width="8.44140625" style="4" customWidth="1"/>
    <col min="12313" max="12313" width="52.33203125" style="4" customWidth="1"/>
    <col min="12314" max="12321" width="19.33203125" style="4" customWidth="1"/>
    <col min="12322" max="12564" width="10.6640625" style="4"/>
    <col min="12565" max="12566" width="19.33203125" style="4" customWidth="1"/>
    <col min="12567" max="12567" width="10" style="4" customWidth="1"/>
    <col min="12568" max="12568" width="8.44140625" style="4" customWidth="1"/>
    <col min="12569" max="12569" width="52.33203125" style="4" customWidth="1"/>
    <col min="12570" max="12577" width="19.33203125" style="4" customWidth="1"/>
    <col min="12578" max="12820" width="10.6640625" style="4"/>
    <col min="12821" max="12822" width="19.33203125" style="4" customWidth="1"/>
    <col min="12823" max="12823" width="10" style="4" customWidth="1"/>
    <col min="12824" max="12824" width="8.44140625" style="4" customWidth="1"/>
    <col min="12825" max="12825" width="52.33203125" style="4" customWidth="1"/>
    <col min="12826" max="12833" width="19.33203125" style="4" customWidth="1"/>
    <col min="12834" max="13076" width="10.6640625" style="4"/>
    <col min="13077" max="13078" width="19.33203125" style="4" customWidth="1"/>
    <col min="13079" max="13079" width="10" style="4" customWidth="1"/>
    <col min="13080" max="13080" width="8.44140625" style="4" customWidth="1"/>
    <col min="13081" max="13081" width="52.33203125" style="4" customWidth="1"/>
    <col min="13082" max="13089" width="19.33203125" style="4" customWidth="1"/>
    <col min="13090" max="13332" width="10.6640625" style="4"/>
    <col min="13333" max="13334" width="19.33203125" style="4" customWidth="1"/>
    <col min="13335" max="13335" width="10" style="4" customWidth="1"/>
    <col min="13336" max="13336" width="8.44140625" style="4" customWidth="1"/>
    <col min="13337" max="13337" width="52.33203125" style="4" customWidth="1"/>
    <col min="13338" max="13345" width="19.33203125" style="4" customWidth="1"/>
    <col min="13346" max="13588" width="10.6640625" style="4"/>
    <col min="13589" max="13590" width="19.33203125" style="4" customWidth="1"/>
    <col min="13591" max="13591" width="10" style="4" customWidth="1"/>
    <col min="13592" max="13592" width="8.44140625" style="4" customWidth="1"/>
    <col min="13593" max="13593" width="52.33203125" style="4" customWidth="1"/>
    <col min="13594" max="13601" width="19.33203125" style="4" customWidth="1"/>
    <col min="13602" max="13844" width="10.6640625" style="4"/>
    <col min="13845" max="13846" width="19.33203125" style="4" customWidth="1"/>
    <col min="13847" max="13847" width="10" style="4" customWidth="1"/>
    <col min="13848" max="13848" width="8.44140625" style="4" customWidth="1"/>
    <col min="13849" max="13849" width="52.33203125" style="4" customWidth="1"/>
    <col min="13850" max="13857" width="19.33203125" style="4" customWidth="1"/>
    <col min="13858" max="14100" width="10.6640625" style="4"/>
    <col min="14101" max="14102" width="19.33203125" style="4" customWidth="1"/>
    <col min="14103" max="14103" width="10" style="4" customWidth="1"/>
    <col min="14104" max="14104" width="8.44140625" style="4" customWidth="1"/>
    <col min="14105" max="14105" width="52.33203125" style="4" customWidth="1"/>
    <col min="14106" max="14113" width="19.33203125" style="4" customWidth="1"/>
    <col min="14114" max="14356" width="10.6640625" style="4"/>
    <col min="14357" max="14358" width="19.33203125" style="4" customWidth="1"/>
    <col min="14359" max="14359" width="10" style="4" customWidth="1"/>
    <col min="14360" max="14360" width="8.44140625" style="4" customWidth="1"/>
    <col min="14361" max="14361" width="52.33203125" style="4" customWidth="1"/>
    <col min="14362" max="14369" width="19.33203125" style="4" customWidth="1"/>
    <col min="14370" max="14612" width="10.6640625" style="4"/>
    <col min="14613" max="14614" width="19.33203125" style="4" customWidth="1"/>
    <col min="14615" max="14615" width="10" style="4" customWidth="1"/>
    <col min="14616" max="14616" width="8.44140625" style="4" customWidth="1"/>
    <col min="14617" max="14617" width="52.33203125" style="4" customWidth="1"/>
    <col min="14618" max="14625" width="19.33203125" style="4" customWidth="1"/>
    <col min="14626" max="14868" width="10.6640625" style="4"/>
    <col min="14869" max="14870" width="19.33203125" style="4" customWidth="1"/>
    <col min="14871" max="14871" width="10" style="4" customWidth="1"/>
    <col min="14872" max="14872" width="8.44140625" style="4" customWidth="1"/>
    <col min="14873" max="14873" width="52.33203125" style="4" customWidth="1"/>
    <col min="14874" max="14881" width="19.33203125" style="4" customWidth="1"/>
    <col min="14882" max="15124" width="10.6640625" style="4"/>
    <col min="15125" max="15126" width="19.33203125" style="4" customWidth="1"/>
    <col min="15127" max="15127" width="10" style="4" customWidth="1"/>
    <col min="15128" max="15128" width="8.44140625" style="4" customWidth="1"/>
    <col min="15129" max="15129" width="52.33203125" style="4" customWidth="1"/>
    <col min="15130" max="15137" width="19.33203125" style="4" customWidth="1"/>
    <col min="15138" max="15380" width="10.6640625" style="4"/>
    <col min="15381" max="15382" width="19.33203125" style="4" customWidth="1"/>
    <col min="15383" max="15383" width="10" style="4" customWidth="1"/>
    <col min="15384" max="15384" width="8.44140625" style="4" customWidth="1"/>
    <col min="15385" max="15385" width="52.33203125" style="4" customWidth="1"/>
    <col min="15386" max="15393" width="19.33203125" style="4" customWidth="1"/>
    <col min="15394" max="15636" width="10.6640625" style="4"/>
    <col min="15637" max="15638" width="19.33203125" style="4" customWidth="1"/>
    <col min="15639" max="15639" width="10" style="4" customWidth="1"/>
    <col min="15640" max="15640" width="8.44140625" style="4" customWidth="1"/>
    <col min="15641" max="15641" width="52.33203125" style="4" customWidth="1"/>
    <col min="15642" max="15649" width="19.33203125" style="4" customWidth="1"/>
    <col min="15650" max="15892" width="10.6640625" style="4"/>
    <col min="15893" max="15894" width="19.33203125" style="4" customWidth="1"/>
    <col min="15895" max="15895" width="10" style="4" customWidth="1"/>
    <col min="15896" max="15896" width="8.44140625" style="4" customWidth="1"/>
    <col min="15897" max="15897" width="52.33203125" style="4" customWidth="1"/>
    <col min="15898" max="15905" width="19.33203125" style="4" customWidth="1"/>
    <col min="15906" max="16148" width="10.6640625" style="4"/>
    <col min="16149" max="16150" width="19.33203125" style="4" customWidth="1"/>
    <col min="16151" max="16151" width="10" style="4" customWidth="1"/>
    <col min="16152" max="16152" width="8.44140625" style="4" customWidth="1"/>
    <col min="16153" max="16153" width="52.33203125" style="4" customWidth="1"/>
    <col min="16154" max="16161" width="19.33203125" style="4" customWidth="1"/>
    <col min="16162" max="16384" width="10.6640625" style="4"/>
  </cols>
  <sheetData>
    <row r="1" spans="1:33" ht="14.4" thickBot="1" x14ac:dyDescent="0.3">
      <c r="A1" s="437" t="str">
        <f>'Project Info'!B1</f>
        <v>City of Staunton, Augusta County, and City of Waynesboro, Virginia</v>
      </c>
      <c r="B1" s="437"/>
      <c r="C1" s="437"/>
      <c r="D1" s="437" t="str">
        <f>'Project Info'!B3</f>
        <v>Regional P25 Radio System</v>
      </c>
      <c r="E1" s="453"/>
    </row>
    <row r="2" spans="1:33" ht="19.2" customHeight="1" thickBot="1" x14ac:dyDescent="0.3">
      <c r="A2" s="288">
        <f>A3+B3</f>
        <v>0</v>
      </c>
      <c r="B2" s="21"/>
      <c r="C2" s="24"/>
      <c r="D2" s="454" t="str">
        <f>'Project Info'!B6</f>
        <v>Date Entered on "Project Info" Sheet</v>
      </c>
      <c r="E2" s="472"/>
      <c r="F2" s="23">
        <f>F3+G3</f>
        <v>0</v>
      </c>
      <c r="G2" s="26"/>
      <c r="H2" s="23">
        <f>H3+I3</f>
        <v>0</v>
      </c>
      <c r="I2" s="26"/>
      <c r="J2" s="23">
        <f>J3+K3</f>
        <v>0</v>
      </c>
      <c r="K2" s="26"/>
      <c r="L2" s="23">
        <f>L3+M3</f>
        <v>0</v>
      </c>
      <c r="M2" s="26"/>
      <c r="N2" s="23">
        <f>N3+O3</f>
        <v>0</v>
      </c>
      <c r="O2" s="26"/>
      <c r="P2" s="23">
        <f>P3+Q3</f>
        <v>0</v>
      </c>
      <c r="Q2" s="26"/>
      <c r="R2" s="23">
        <f>R3+S3</f>
        <v>0</v>
      </c>
      <c r="S2" s="26"/>
      <c r="T2" s="23">
        <f>T3+U3</f>
        <v>0</v>
      </c>
      <c r="U2" s="26"/>
      <c r="V2" s="23">
        <f>V3+W3</f>
        <v>0</v>
      </c>
      <c r="W2" s="26"/>
      <c r="X2" s="23">
        <f>X3+Y3</f>
        <v>0</v>
      </c>
      <c r="Y2" s="26"/>
      <c r="Z2" s="23">
        <f>Z3+AA3</f>
        <v>0</v>
      </c>
      <c r="AA2" s="26"/>
      <c r="AB2" s="23">
        <f>AB3+AC3</f>
        <v>0</v>
      </c>
      <c r="AC2" s="26"/>
      <c r="AD2" s="23">
        <f>AD3+AE3</f>
        <v>0</v>
      </c>
      <c r="AE2" s="26"/>
      <c r="AF2" s="23">
        <f>AF3+AG3</f>
        <v>0</v>
      </c>
      <c r="AG2" s="26"/>
    </row>
    <row r="3" spans="1:33" ht="19.95" customHeight="1" thickBot="1" x14ac:dyDescent="0.3">
      <c r="A3" s="76">
        <f>SUM(A6:A5938)</f>
        <v>0</v>
      </c>
      <c r="B3" s="124">
        <f>SUM(B6:B5938)</f>
        <v>0</v>
      </c>
      <c r="C3" s="29"/>
      <c r="D3" s="473" t="str">
        <f>'Project Info'!B8</f>
        <v>PROPOSER's Name Entered on "Project Info" Sheet</v>
      </c>
      <c r="E3" s="474"/>
      <c r="F3" s="27">
        <f t="shared" ref="F3:AG3" si="0">SUM(F6:F5938)</f>
        <v>0</v>
      </c>
      <c r="G3" s="28">
        <f t="shared" si="0"/>
        <v>0</v>
      </c>
      <c r="H3" s="27">
        <f t="shared" si="0"/>
        <v>0</v>
      </c>
      <c r="I3" s="28">
        <f t="shared" si="0"/>
        <v>0</v>
      </c>
      <c r="J3" s="27">
        <f t="shared" si="0"/>
        <v>0</v>
      </c>
      <c r="K3" s="28">
        <f t="shared" si="0"/>
        <v>0</v>
      </c>
      <c r="L3" s="27">
        <f t="shared" si="0"/>
        <v>0</v>
      </c>
      <c r="M3" s="28">
        <f t="shared" si="0"/>
        <v>0</v>
      </c>
      <c r="N3" s="27">
        <f t="shared" si="0"/>
        <v>0</v>
      </c>
      <c r="O3" s="28">
        <f t="shared" si="0"/>
        <v>0</v>
      </c>
      <c r="P3" s="27">
        <f t="shared" si="0"/>
        <v>0</v>
      </c>
      <c r="Q3" s="28">
        <f t="shared" si="0"/>
        <v>0</v>
      </c>
      <c r="R3" s="27">
        <f t="shared" si="0"/>
        <v>0</v>
      </c>
      <c r="S3" s="28">
        <f t="shared" si="0"/>
        <v>0</v>
      </c>
      <c r="T3" s="27">
        <f t="shared" si="0"/>
        <v>0</v>
      </c>
      <c r="U3" s="28">
        <f t="shared" si="0"/>
        <v>0</v>
      </c>
      <c r="V3" s="27">
        <f t="shared" si="0"/>
        <v>0</v>
      </c>
      <c r="W3" s="28">
        <f t="shared" si="0"/>
        <v>0</v>
      </c>
      <c r="X3" s="27">
        <f t="shared" si="0"/>
        <v>0</v>
      </c>
      <c r="Y3" s="28">
        <f t="shared" si="0"/>
        <v>0</v>
      </c>
      <c r="Z3" s="27">
        <f t="shared" si="0"/>
        <v>0</v>
      </c>
      <c r="AA3" s="28">
        <f t="shared" si="0"/>
        <v>0</v>
      </c>
      <c r="AB3" s="27">
        <f t="shared" si="0"/>
        <v>0</v>
      </c>
      <c r="AC3" s="28">
        <f t="shared" si="0"/>
        <v>0</v>
      </c>
      <c r="AD3" s="27">
        <f t="shared" si="0"/>
        <v>0</v>
      </c>
      <c r="AE3" s="28">
        <f t="shared" si="0"/>
        <v>0</v>
      </c>
      <c r="AF3" s="27">
        <f t="shared" si="0"/>
        <v>0</v>
      </c>
      <c r="AG3" s="28">
        <f t="shared" si="0"/>
        <v>0</v>
      </c>
    </row>
    <row r="4" spans="1:33" ht="14.4" thickBot="1" x14ac:dyDescent="0.3">
      <c r="A4" s="33" t="s">
        <v>63</v>
      </c>
      <c r="B4" s="34" t="s">
        <v>63</v>
      </c>
      <c r="C4" s="35" t="s">
        <v>64</v>
      </c>
      <c r="D4" s="36"/>
      <c r="E4" s="37"/>
      <c r="F4" s="470" t="s">
        <v>499</v>
      </c>
      <c r="G4" s="471"/>
      <c r="H4" s="470" t="s">
        <v>498</v>
      </c>
      <c r="I4" s="471"/>
      <c r="J4" s="470" t="s">
        <v>497</v>
      </c>
      <c r="K4" s="471"/>
      <c r="L4" s="470" t="s">
        <v>496</v>
      </c>
      <c r="M4" s="471"/>
      <c r="N4" s="470" t="s">
        <v>495</v>
      </c>
      <c r="O4" s="471"/>
      <c r="P4" s="470" t="s">
        <v>494</v>
      </c>
      <c r="Q4" s="471"/>
      <c r="R4" s="470" t="s">
        <v>493</v>
      </c>
      <c r="S4" s="471"/>
      <c r="T4" s="470" t="s">
        <v>492</v>
      </c>
      <c r="U4" s="471"/>
      <c r="V4" s="470" t="s">
        <v>491</v>
      </c>
      <c r="W4" s="471"/>
      <c r="X4" s="470" t="s">
        <v>490</v>
      </c>
      <c r="Y4" s="471"/>
      <c r="Z4" s="470" t="s">
        <v>489</v>
      </c>
      <c r="AA4" s="471"/>
      <c r="AB4" s="470" t="s">
        <v>486</v>
      </c>
      <c r="AC4" s="471"/>
      <c r="AD4" s="470" t="s">
        <v>487</v>
      </c>
      <c r="AE4" s="471"/>
      <c r="AF4" s="470" t="s">
        <v>488</v>
      </c>
      <c r="AG4" s="471"/>
    </row>
    <row r="5" spans="1:33" x14ac:dyDescent="0.25">
      <c r="A5" s="38" t="s">
        <v>114</v>
      </c>
      <c r="B5" s="39" t="s">
        <v>71</v>
      </c>
      <c r="C5" s="40" t="s">
        <v>66</v>
      </c>
      <c r="D5" s="41"/>
      <c r="E5" s="42"/>
      <c r="F5" s="43" t="s">
        <v>114</v>
      </c>
      <c r="G5" s="165" t="s">
        <v>71</v>
      </c>
      <c r="H5" s="43" t="s">
        <v>114</v>
      </c>
      <c r="I5" s="165" t="s">
        <v>71</v>
      </c>
      <c r="J5" s="43" t="s">
        <v>114</v>
      </c>
      <c r="K5" s="165" t="s">
        <v>71</v>
      </c>
      <c r="L5" s="43" t="s">
        <v>114</v>
      </c>
      <c r="M5" s="165" t="s">
        <v>71</v>
      </c>
      <c r="N5" s="43" t="s">
        <v>114</v>
      </c>
      <c r="O5" s="165" t="s">
        <v>71</v>
      </c>
      <c r="P5" s="43" t="s">
        <v>114</v>
      </c>
      <c r="Q5" s="165" t="s">
        <v>71</v>
      </c>
      <c r="R5" s="43" t="s">
        <v>114</v>
      </c>
      <c r="S5" s="165" t="s">
        <v>71</v>
      </c>
      <c r="T5" s="43" t="s">
        <v>114</v>
      </c>
      <c r="U5" s="165" t="s">
        <v>71</v>
      </c>
      <c r="V5" s="43" t="s">
        <v>114</v>
      </c>
      <c r="W5" s="165" t="s">
        <v>71</v>
      </c>
      <c r="X5" s="43" t="s">
        <v>114</v>
      </c>
      <c r="Y5" s="165" t="s">
        <v>71</v>
      </c>
      <c r="Z5" s="43" t="s">
        <v>114</v>
      </c>
      <c r="AA5" s="165" t="s">
        <v>71</v>
      </c>
      <c r="AB5" s="43" t="s">
        <v>114</v>
      </c>
      <c r="AC5" s="165" t="s">
        <v>71</v>
      </c>
      <c r="AD5" s="43" t="s">
        <v>114</v>
      </c>
      <c r="AE5" s="165" t="s">
        <v>71</v>
      </c>
      <c r="AF5" s="43" t="s">
        <v>114</v>
      </c>
      <c r="AG5" s="165" t="s">
        <v>71</v>
      </c>
    </row>
    <row r="6" spans="1:33" ht="19.95" customHeight="1" x14ac:dyDescent="0.25">
      <c r="A6" s="84"/>
      <c r="B6" s="85"/>
      <c r="C6" s="143"/>
      <c r="D6" s="144" t="s">
        <v>26</v>
      </c>
      <c r="E6" s="16" t="s">
        <v>749</v>
      </c>
      <c r="F6" s="55"/>
      <c r="G6" s="57"/>
      <c r="H6" s="55"/>
      <c r="I6" s="57"/>
      <c r="J6" s="55"/>
      <c r="K6" s="57"/>
      <c r="L6" s="55"/>
      <c r="M6" s="57"/>
      <c r="N6" s="55"/>
      <c r="O6" s="57"/>
      <c r="P6" s="55"/>
      <c r="Q6" s="57"/>
      <c r="R6" s="55"/>
      <c r="S6" s="57"/>
      <c r="T6" s="55"/>
      <c r="U6" s="57"/>
      <c r="V6" s="55"/>
      <c r="W6" s="57"/>
      <c r="X6" s="55"/>
      <c r="Y6" s="57"/>
      <c r="Z6" s="55"/>
      <c r="AA6" s="57"/>
      <c r="AB6" s="55"/>
      <c r="AC6" s="57"/>
      <c r="AD6" s="55"/>
      <c r="AE6" s="57"/>
      <c r="AF6" s="55"/>
      <c r="AG6" s="57"/>
    </row>
    <row r="7" spans="1:33" s="345" customFormat="1" ht="33" customHeight="1" x14ac:dyDescent="0.25">
      <c r="A7" s="353"/>
      <c r="B7" s="354"/>
      <c r="C7" s="355"/>
      <c r="D7" s="356" t="s">
        <v>86</v>
      </c>
      <c r="E7" s="357" t="s">
        <v>865</v>
      </c>
      <c r="F7" s="358"/>
      <c r="G7" s="359"/>
      <c r="H7" s="358"/>
      <c r="I7" s="359"/>
      <c r="J7" s="358"/>
      <c r="K7" s="359"/>
      <c r="L7" s="358"/>
      <c r="M7" s="359"/>
      <c r="N7" s="358"/>
      <c r="O7" s="359"/>
      <c r="P7" s="358"/>
      <c r="Q7" s="359"/>
      <c r="R7" s="358"/>
      <c r="S7" s="359"/>
      <c r="T7" s="358"/>
      <c r="U7" s="359"/>
      <c r="V7" s="358"/>
      <c r="W7" s="359"/>
      <c r="X7" s="358"/>
      <c r="Y7" s="359"/>
      <c r="Z7" s="358"/>
      <c r="AA7" s="359"/>
      <c r="AB7" s="358"/>
      <c r="AC7" s="359"/>
      <c r="AD7" s="358"/>
      <c r="AE7" s="359"/>
      <c r="AF7" s="358"/>
      <c r="AG7" s="359"/>
    </row>
    <row r="8" spans="1:33" s="345" customFormat="1" ht="55.2" x14ac:dyDescent="0.25">
      <c r="A8" s="347">
        <f t="shared" ref="A8:A10" si="1">SUMIF($F$5:$JP$5,"Services",$F8:$JP8)</f>
        <v>0</v>
      </c>
      <c r="B8" s="348">
        <f t="shared" ref="B8:B10" si="2">SUMIF($G$5:$JP$5,"Spare Parts",$G8:$JP8)</f>
        <v>0</v>
      </c>
      <c r="C8" s="349"/>
      <c r="D8" s="350" t="s">
        <v>88</v>
      </c>
      <c r="E8" s="338" t="s">
        <v>901</v>
      </c>
      <c r="F8" s="351"/>
      <c r="G8" s="352"/>
      <c r="H8" s="351"/>
      <c r="I8" s="352"/>
      <c r="J8" s="351"/>
      <c r="K8" s="352"/>
      <c r="L8" s="351"/>
      <c r="M8" s="352"/>
      <c r="N8" s="351"/>
      <c r="O8" s="352"/>
      <c r="P8" s="351"/>
      <c r="Q8" s="352"/>
      <c r="R8" s="351"/>
      <c r="S8" s="352"/>
      <c r="T8" s="351"/>
      <c r="U8" s="352"/>
      <c r="V8" s="351"/>
      <c r="W8" s="352"/>
      <c r="X8" s="351"/>
      <c r="Y8" s="352"/>
      <c r="Z8" s="351"/>
      <c r="AA8" s="352"/>
      <c r="AB8" s="351"/>
      <c r="AC8" s="352"/>
      <c r="AD8" s="351"/>
      <c r="AE8" s="352"/>
      <c r="AF8" s="351"/>
      <c r="AG8" s="352"/>
    </row>
    <row r="9" spans="1:33" s="345" customFormat="1" x14ac:dyDescent="0.25">
      <c r="A9" s="347">
        <f t="shared" si="1"/>
        <v>0</v>
      </c>
      <c r="B9" s="348">
        <f t="shared" si="2"/>
        <v>0</v>
      </c>
      <c r="C9" s="349"/>
      <c r="D9" s="350" t="s">
        <v>89</v>
      </c>
      <c r="E9" s="360" t="s">
        <v>714</v>
      </c>
      <c r="F9" s="351"/>
      <c r="G9" s="352"/>
      <c r="H9" s="351"/>
      <c r="I9" s="352"/>
      <c r="J9" s="351"/>
      <c r="K9" s="352"/>
      <c r="L9" s="351"/>
      <c r="M9" s="352"/>
      <c r="N9" s="351"/>
      <c r="O9" s="352"/>
      <c r="P9" s="351"/>
      <c r="Q9" s="352"/>
      <c r="R9" s="351"/>
      <c r="S9" s="352"/>
      <c r="T9" s="351"/>
      <c r="U9" s="352"/>
      <c r="V9" s="351"/>
      <c r="W9" s="352"/>
      <c r="X9" s="351"/>
      <c r="Y9" s="352"/>
      <c r="Z9" s="351"/>
      <c r="AA9" s="352"/>
      <c r="AB9" s="351"/>
      <c r="AC9" s="352"/>
      <c r="AD9" s="351"/>
      <c r="AE9" s="352"/>
      <c r="AF9" s="351"/>
      <c r="AG9" s="352"/>
    </row>
    <row r="10" spans="1:33" s="345" customFormat="1" x14ac:dyDescent="0.25">
      <c r="A10" s="347">
        <f t="shared" si="1"/>
        <v>0</v>
      </c>
      <c r="B10" s="348">
        <f t="shared" si="2"/>
        <v>0</v>
      </c>
      <c r="C10" s="349"/>
      <c r="D10" s="350" t="s">
        <v>91</v>
      </c>
      <c r="E10" s="360" t="s">
        <v>744</v>
      </c>
      <c r="F10" s="351"/>
      <c r="G10" s="352"/>
      <c r="H10" s="351"/>
      <c r="I10" s="352"/>
      <c r="J10" s="351"/>
      <c r="K10" s="352"/>
      <c r="L10" s="351"/>
      <c r="M10" s="352"/>
      <c r="N10" s="351"/>
      <c r="O10" s="352"/>
      <c r="P10" s="351"/>
      <c r="Q10" s="352"/>
      <c r="R10" s="351"/>
      <c r="S10" s="352"/>
      <c r="T10" s="351"/>
      <c r="U10" s="352"/>
      <c r="V10" s="351"/>
      <c r="W10" s="352"/>
      <c r="X10" s="351"/>
      <c r="Y10" s="352"/>
      <c r="Z10" s="351"/>
      <c r="AA10" s="352"/>
      <c r="AB10" s="351"/>
      <c r="AC10" s="352"/>
      <c r="AD10" s="351"/>
      <c r="AE10" s="352"/>
      <c r="AF10" s="351"/>
      <c r="AG10" s="352"/>
    </row>
    <row r="11" spans="1:33" s="345" customFormat="1" ht="14.4" x14ac:dyDescent="0.3">
      <c r="A11" s="347">
        <f t="shared" ref="A11:A14" si="3">SUMIF($F$5:$JP$5,"Services",$F11:$JP11)</f>
        <v>0</v>
      </c>
      <c r="B11" s="348">
        <f t="shared" ref="B11:B14" si="4">SUMIF($G$5:$JP$5,"Spare Parts",$G11:$JP11)</f>
        <v>0</v>
      </c>
      <c r="C11" s="349"/>
      <c r="D11" s="350" t="s">
        <v>93</v>
      </c>
      <c r="E11" s="361"/>
      <c r="F11" s="351"/>
      <c r="G11" s="352"/>
      <c r="H11" s="351"/>
      <c r="I11" s="352"/>
      <c r="J11" s="351"/>
      <c r="K11" s="352"/>
      <c r="L11" s="351"/>
      <c r="M11" s="352"/>
      <c r="N11" s="351"/>
      <c r="O11" s="352"/>
      <c r="P11" s="351"/>
      <c r="Q11" s="352"/>
      <c r="R11" s="351"/>
      <c r="S11" s="352"/>
      <c r="T11" s="351"/>
      <c r="U11" s="352"/>
      <c r="V11" s="351"/>
      <c r="W11" s="352"/>
      <c r="X11" s="351"/>
      <c r="Y11" s="352"/>
      <c r="Z11" s="351"/>
      <c r="AA11" s="352"/>
      <c r="AB11" s="351"/>
      <c r="AC11" s="352"/>
      <c r="AD11" s="351"/>
      <c r="AE11" s="352"/>
      <c r="AF11" s="351"/>
      <c r="AG11" s="352"/>
    </row>
    <row r="12" spans="1:33" s="345" customFormat="1" ht="14.4" x14ac:dyDescent="0.3">
      <c r="A12" s="347">
        <f t="shared" si="3"/>
        <v>0</v>
      </c>
      <c r="B12" s="348">
        <f t="shared" si="4"/>
        <v>0</v>
      </c>
      <c r="C12" s="349"/>
      <c r="D12" s="350" t="s">
        <v>94</v>
      </c>
      <c r="E12" s="361"/>
      <c r="F12" s="351"/>
      <c r="G12" s="352"/>
      <c r="H12" s="351"/>
      <c r="I12" s="352"/>
      <c r="J12" s="351"/>
      <c r="K12" s="352"/>
      <c r="L12" s="351"/>
      <c r="M12" s="352"/>
      <c r="N12" s="351"/>
      <c r="O12" s="352"/>
      <c r="P12" s="351"/>
      <c r="Q12" s="352"/>
      <c r="R12" s="351"/>
      <c r="S12" s="352"/>
      <c r="T12" s="351"/>
      <c r="U12" s="352"/>
      <c r="V12" s="351"/>
      <c r="W12" s="352"/>
      <c r="X12" s="351"/>
      <c r="Y12" s="352"/>
      <c r="Z12" s="351"/>
      <c r="AA12" s="352"/>
      <c r="AB12" s="351"/>
      <c r="AC12" s="352"/>
      <c r="AD12" s="351"/>
      <c r="AE12" s="352"/>
      <c r="AF12" s="351"/>
      <c r="AG12" s="352"/>
    </row>
    <row r="13" spans="1:33" s="345" customFormat="1" ht="14.4" x14ac:dyDescent="0.3">
      <c r="A13" s="347">
        <f t="shared" si="3"/>
        <v>0</v>
      </c>
      <c r="B13" s="348">
        <f t="shared" si="4"/>
        <v>0</v>
      </c>
      <c r="C13" s="349"/>
      <c r="D13" s="350" t="s">
        <v>95</v>
      </c>
      <c r="E13" s="361"/>
      <c r="F13" s="351"/>
      <c r="G13" s="352"/>
      <c r="H13" s="351"/>
      <c r="I13" s="352"/>
      <c r="J13" s="351"/>
      <c r="K13" s="352"/>
      <c r="L13" s="351"/>
      <c r="M13" s="352"/>
      <c r="N13" s="351"/>
      <c r="O13" s="352"/>
      <c r="P13" s="351"/>
      <c r="Q13" s="352"/>
      <c r="R13" s="351"/>
      <c r="S13" s="352"/>
      <c r="T13" s="351"/>
      <c r="U13" s="352"/>
      <c r="V13" s="351"/>
      <c r="W13" s="352"/>
      <c r="X13" s="351"/>
      <c r="Y13" s="352"/>
      <c r="Z13" s="351"/>
      <c r="AA13" s="352"/>
      <c r="AB13" s="351"/>
      <c r="AC13" s="352"/>
      <c r="AD13" s="351"/>
      <c r="AE13" s="352"/>
      <c r="AF13" s="351"/>
      <c r="AG13" s="352"/>
    </row>
    <row r="14" spans="1:33" s="345" customFormat="1" ht="14.4" x14ac:dyDescent="0.3">
      <c r="A14" s="347">
        <f t="shared" si="3"/>
        <v>0</v>
      </c>
      <c r="B14" s="348">
        <f t="shared" si="4"/>
        <v>0</v>
      </c>
      <c r="C14" s="349"/>
      <c r="D14" s="350" t="s">
        <v>573</v>
      </c>
      <c r="E14" s="361"/>
      <c r="F14" s="351"/>
      <c r="G14" s="352"/>
      <c r="H14" s="351"/>
      <c r="I14" s="352"/>
      <c r="J14" s="351"/>
      <c r="K14" s="352"/>
      <c r="L14" s="351"/>
      <c r="M14" s="352"/>
      <c r="N14" s="351"/>
      <c r="O14" s="352"/>
      <c r="P14" s="351"/>
      <c r="Q14" s="352"/>
      <c r="R14" s="351"/>
      <c r="S14" s="352"/>
      <c r="T14" s="351"/>
      <c r="U14" s="352"/>
      <c r="V14" s="351"/>
      <c r="W14" s="352"/>
      <c r="X14" s="351"/>
      <c r="Y14" s="352"/>
      <c r="Z14" s="351"/>
      <c r="AA14" s="352"/>
      <c r="AB14" s="351"/>
      <c r="AC14" s="352"/>
      <c r="AD14" s="351"/>
      <c r="AE14" s="352"/>
      <c r="AF14" s="351"/>
      <c r="AG14" s="352"/>
    </row>
    <row r="15" spans="1:33" x14ac:dyDescent="0.25">
      <c r="A15" s="84"/>
      <c r="B15" s="85"/>
      <c r="C15" s="143"/>
      <c r="D15" s="144" t="s">
        <v>96</v>
      </c>
      <c r="E15" s="317" t="s">
        <v>743</v>
      </c>
      <c r="F15" s="55"/>
      <c r="G15" s="57"/>
      <c r="H15" s="55"/>
      <c r="I15" s="57"/>
      <c r="J15" s="55"/>
      <c r="K15" s="57"/>
      <c r="L15" s="55"/>
      <c r="M15" s="57"/>
      <c r="N15" s="55"/>
      <c r="O15" s="57"/>
      <c r="P15" s="55"/>
      <c r="Q15" s="57"/>
      <c r="R15" s="55"/>
      <c r="S15" s="57"/>
      <c r="T15" s="55"/>
      <c r="U15" s="57"/>
      <c r="V15" s="55"/>
      <c r="W15" s="57"/>
      <c r="X15" s="55"/>
      <c r="Y15" s="57"/>
      <c r="Z15" s="55"/>
      <c r="AA15" s="57"/>
      <c r="AB15" s="55"/>
      <c r="AC15" s="57"/>
      <c r="AD15" s="55"/>
      <c r="AE15" s="57"/>
      <c r="AF15" s="55"/>
      <c r="AG15" s="57"/>
    </row>
    <row r="16" spans="1:33" x14ac:dyDescent="0.25">
      <c r="A16" s="51"/>
      <c r="B16" s="52"/>
      <c r="C16" s="151"/>
      <c r="D16" s="144" t="s">
        <v>97</v>
      </c>
      <c r="E16" s="309" t="s">
        <v>87</v>
      </c>
      <c r="F16" s="55"/>
      <c r="G16" s="57"/>
      <c r="H16" s="55"/>
      <c r="I16" s="57"/>
      <c r="J16" s="55"/>
      <c r="K16" s="57"/>
      <c r="L16" s="55"/>
      <c r="M16" s="57"/>
      <c r="N16" s="55"/>
      <c r="O16" s="57"/>
      <c r="P16" s="55"/>
      <c r="Q16" s="57"/>
      <c r="R16" s="55"/>
      <c r="S16" s="57"/>
      <c r="T16" s="55"/>
      <c r="U16" s="57"/>
      <c r="V16" s="55"/>
      <c r="W16" s="57"/>
      <c r="X16" s="55"/>
      <c r="Y16" s="57"/>
      <c r="Z16" s="55"/>
      <c r="AA16" s="57"/>
      <c r="AB16" s="55"/>
      <c r="AC16" s="57"/>
      <c r="AD16" s="55"/>
      <c r="AE16" s="57"/>
      <c r="AF16" s="55"/>
      <c r="AG16" s="57"/>
    </row>
    <row r="17" spans="1:33" x14ac:dyDescent="0.25">
      <c r="A17" s="59">
        <f>SUMIF($F$5:$JP$5,"Services",$F17:$JP17)</f>
        <v>0</v>
      </c>
      <c r="B17" s="60">
        <f t="shared" ref="B17:B24" si="5">SUMIF($G$5:$JP$5,"Spare Parts",$G17:$JP17)</f>
        <v>0</v>
      </c>
      <c r="C17" s="149"/>
      <c r="D17" s="150" t="s">
        <v>745</v>
      </c>
      <c r="E17" s="205" t="s">
        <v>742</v>
      </c>
      <c r="F17" s="88"/>
      <c r="G17" s="166"/>
      <c r="H17" s="88"/>
      <c r="I17" s="166"/>
      <c r="J17" s="88"/>
      <c r="K17" s="166"/>
      <c r="L17" s="88"/>
      <c r="M17" s="166"/>
      <c r="N17" s="88"/>
      <c r="O17" s="166"/>
      <c r="P17" s="88"/>
      <c r="Q17" s="166"/>
      <c r="R17" s="88"/>
      <c r="S17" s="166"/>
      <c r="T17" s="88"/>
      <c r="U17" s="166"/>
      <c r="V17" s="88"/>
      <c r="W17" s="166"/>
      <c r="X17" s="88"/>
      <c r="Y17" s="166"/>
      <c r="Z17" s="88"/>
      <c r="AA17" s="166"/>
      <c r="AB17" s="88"/>
      <c r="AC17" s="166"/>
      <c r="AD17" s="88"/>
      <c r="AE17" s="166"/>
      <c r="AF17" s="88"/>
      <c r="AG17" s="166"/>
    </row>
    <row r="18" spans="1:33" x14ac:dyDescent="0.25">
      <c r="A18" s="59">
        <f t="shared" ref="A18:A24" si="6">SUMIF($F$5:$JP$5,"Services",$F18:$JP18)</f>
        <v>0</v>
      </c>
      <c r="B18" s="60">
        <f t="shared" si="5"/>
        <v>0</v>
      </c>
      <c r="C18" s="149"/>
      <c r="D18" s="150" t="s">
        <v>746</v>
      </c>
      <c r="E18" s="205" t="s">
        <v>572</v>
      </c>
      <c r="F18" s="88"/>
      <c r="G18" s="166"/>
      <c r="H18" s="88"/>
      <c r="I18" s="166"/>
      <c r="J18" s="88"/>
      <c r="K18" s="166"/>
      <c r="L18" s="88"/>
      <c r="M18" s="166"/>
      <c r="N18" s="88"/>
      <c r="O18" s="166"/>
      <c r="P18" s="88"/>
      <c r="Q18" s="166"/>
      <c r="R18" s="88"/>
      <c r="S18" s="166"/>
      <c r="T18" s="88"/>
      <c r="U18" s="166"/>
      <c r="V18" s="88"/>
      <c r="W18" s="166"/>
      <c r="X18" s="88"/>
      <c r="Y18" s="166"/>
      <c r="Z18" s="88"/>
      <c r="AA18" s="166"/>
      <c r="AB18" s="88"/>
      <c r="AC18" s="166"/>
      <c r="AD18" s="88"/>
      <c r="AE18" s="166"/>
      <c r="AF18" s="88"/>
      <c r="AG18" s="166"/>
    </row>
    <row r="19" spans="1:33" x14ac:dyDescent="0.25">
      <c r="A19" s="59">
        <f t="shared" si="6"/>
        <v>0</v>
      </c>
      <c r="B19" s="60">
        <f t="shared" si="5"/>
        <v>0</v>
      </c>
      <c r="C19" s="149"/>
      <c r="D19" s="150" t="s">
        <v>747</v>
      </c>
      <c r="E19" s="205" t="s">
        <v>90</v>
      </c>
      <c r="F19" s="88"/>
      <c r="G19" s="166"/>
      <c r="H19" s="88"/>
      <c r="I19" s="166"/>
      <c r="J19" s="88"/>
      <c r="K19" s="166"/>
      <c r="L19" s="88"/>
      <c r="M19" s="166"/>
      <c r="N19" s="88"/>
      <c r="O19" s="166"/>
      <c r="P19" s="88"/>
      <c r="Q19" s="166"/>
      <c r="R19" s="88"/>
      <c r="S19" s="166"/>
      <c r="T19" s="88"/>
      <c r="U19" s="166"/>
      <c r="V19" s="88"/>
      <c r="W19" s="166"/>
      <c r="X19" s="88"/>
      <c r="Y19" s="166"/>
      <c r="Z19" s="88"/>
      <c r="AA19" s="166"/>
      <c r="AB19" s="88"/>
      <c r="AC19" s="166"/>
      <c r="AD19" s="88"/>
      <c r="AE19" s="166"/>
      <c r="AF19" s="88"/>
      <c r="AG19" s="166"/>
    </row>
    <row r="20" spans="1:33" x14ac:dyDescent="0.25">
      <c r="A20" s="59">
        <f t="shared" si="6"/>
        <v>0</v>
      </c>
      <c r="B20" s="60">
        <f t="shared" si="5"/>
        <v>0</v>
      </c>
      <c r="C20" s="149"/>
      <c r="D20" s="150" t="s">
        <v>748</v>
      </c>
      <c r="E20" s="205" t="s">
        <v>92</v>
      </c>
      <c r="F20" s="88"/>
      <c r="G20" s="166"/>
      <c r="H20" s="88"/>
      <c r="I20" s="166"/>
      <c r="J20" s="88"/>
      <c r="K20" s="166"/>
      <c r="L20" s="88"/>
      <c r="M20" s="166"/>
      <c r="N20" s="88"/>
      <c r="O20" s="166"/>
      <c r="P20" s="88"/>
      <c r="Q20" s="166"/>
      <c r="R20" s="88"/>
      <c r="S20" s="166"/>
      <c r="T20" s="88"/>
      <c r="U20" s="166"/>
      <c r="V20" s="88"/>
      <c r="W20" s="166"/>
      <c r="X20" s="88"/>
      <c r="Y20" s="166"/>
      <c r="Z20" s="88"/>
      <c r="AA20" s="166"/>
      <c r="AB20" s="88"/>
      <c r="AC20" s="166"/>
      <c r="AD20" s="88"/>
      <c r="AE20" s="166"/>
      <c r="AF20" s="88"/>
      <c r="AG20" s="166"/>
    </row>
    <row r="21" spans="1:33" x14ac:dyDescent="0.25">
      <c r="A21" s="59">
        <f t="shared" si="6"/>
        <v>0</v>
      </c>
      <c r="B21" s="60">
        <f t="shared" si="5"/>
        <v>0</v>
      </c>
      <c r="C21" s="149"/>
      <c r="D21" s="150" t="s">
        <v>750</v>
      </c>
      <c r="E21" s="205" t="s">
        <v>867</v>
      </c>
      <c r="F21" s="88"/>
      <c r="G21" s="166"/>
      <c r="H21" s="88"/>
      <c r="I21" s="166"/>
      <c r="J21" s="88"/>
      <c r="K21" s="166"/>
      <c r="L21" s="88"/>
      <c r="M21" s="166"/>
      <c r="N21" s="88"/>
      <c r="O21" s="166"/>
      <c r="P21" s="88"/>
      <c r="Q21" s="166"/>
      <c r="R21" s="88"/>
      <c r="S21" s="166"/>
      <c r="T21" s="88"/>
      <c r="U21" s="166"/>
      <c r="V21" s="88"/>
      <c r="W21" s="166"/>
      <c r="X21" s="88"/>
      <c r="Y21" s="166"/>
      <c r="Z21" s="88"/>
      <c r="AA21" s="166"/>
      <c r="AB21" s="88"/>
      <c r="AC21" s="166"/>
      <c r="AD21" s="88"/>
      <c r="AE21" s="166"/>
      <c r="AF21" s="88"/>
      <c r="AG21" s="166"/>
    </row>
    <row r="22" spans="1:33" x14ac:dyDescent="0.25">
      <c r="A22" s="59">
        <f t="shared" si="6"/>
        <v>0</v>
      </c>
      <c r="B22" s="60">
        <f t="shared" si="5"/>
        <v>0</v>
      </c>
      <c r="C22" s="149"/>
      <c r="D22" s="150" t="s">
        <v>751</v>
      </c>
      <c r="E22" s="205" t="s">
        <v>500</v>
      </c>
      <c r="F22" s="88"/>
      <c r="G22" s="166"/>
      <c r="H22" s="88"/>
      <c r="I22" s="166"/>
      <c r="J22" s="88"/>
      <c r="K22" s="166"/>
      <c r="L22" s="88"/>
      <c r="M22" s="166"/>
      <c r="N22" s="88"/>
      <c r="O22" s="166"/>
      <c r="P22" s="88"/>
      <c r="Q22" s="166"/>
      <c r="R22" s="88"/>
      <c r="S22" s="166"/>
      <c r="T22" s="88"/>
      <c r="U22" s="166"/>
      <c r="V22" s="88"/>
      <c r="W22" s="166"/>
      <c r="X22" s="88"/>
      <c r="Y22" s="166"/>
      <c r="Z22" s="88"/>
      <c r="AA22" s="166"/>
      <c r="AB22" s="88"/>
      <c r="AC22" s="166"/>
      <c r="AD22" s="88"/>
      <c r="AE22" s="166"/>
      <c r="AF22" s="88"/>
      <c r="AG22" s="166"/>
    </row>
    <row r="23" spans="1:33" ht="14.4" x14ac:dyDescent="0.3">
      <c r="A23" s="59">
        <f t="shared" si="6"/>
        <v>0</v>
      </c>
      <c r="B23" s="60">
        <f t="shared" si="5"/>
        <v>0</v>
      </c>
      <c r="C23" s="149"/>
      <c r="D23" s="150" t="s">
        <v>752</v>
      </c>
      <c r="E23" s="68"/>
      <c r="F23" s="88"/>
      <c r="G23" s="166"/>
      <c r="H23" s="88"/>
      <c r="I23" s="166"/>
      <c r="J23" s="88"/>
      <c r="K23" s="166"/>
      <c r="L23" s="88"/>
      <c r="M23" s="166"/>
      <c r="N23" s="88"/>
      <c r="O23" s="166"/>
      <c r="P23" s="88"/>
      <c r="Q23" s="166"/>
      <c r="R23" s="88"/>
      <c r="S23" s="166"/>
      <c r="T23" s="88"/>
      <c r="U23" s="166"/>
      <c r="V23" s="88"/>
      <c r="W23" s="166"/>
      <c r="X23" s="88"/>
      <c r="Y23" s="166"/>
      <c r="Z23" s="88"/>
      <c r="AA23" s="166"/>
      <c r="AB23" s="88"/>
      <c r="AC23" s="166"/>
      <c r="AD23" s="88"/>
      <c r="AE23" s="166"/>
      <c r="AF23" s="88"/>
      <c r="AG23" s="166"/>
    </row>
    <row r="24" spans="1:33" ht="14.4" x14ac:dyDescent="0.3">
      <c r="A24" s="59">
        <f t="shared" si="6"/>
        <v>0</v>
      </c>
      <c r="B24" s="60">
        <f t="shared" si="5"/>
        <v>0</v>
      </c>
      <c r="C24" s="149"/>
      <c r="D24" s="150" t="s">
        <v>753</v>
      </c>
      <c r="E24" s="68"/>
      <c r="F24" s="88"/>
      <c r="G24" s="166"/>
      <c r="H24" s="88"/>
      <c r="I24" s="166"/>
      <c r="J24" s="88"/>
      <c r="K24" s="166"/>
      <c r="L24" s="88"/>
      <c r="M24" s="166"/>
      <c r="N24" s="88"/>
      <c r="O24" s="166"/>
      <c r="P24" s="88"/>
      <c r="Q24" s="166"/>
      <c r="R24" s="88"/>
      <c r="S24" s="166"/>
      <c r="T24" s="88"/>
      <c r="U24" s="166"/>
      <c r="V24" s="88"/>
      <c r="W24" s="166"/>
      <c r="X24" s="88"/>
      <c r="Y24" s="166"/>
      <c r="Z24" s="88"/>
      <c r="AA24" s="166"/>
      <c r="AB24" s="88"/>
      <c r="AC24" s="166"/>
      <c r="AD24" s="88"/>
      <c r="AE24" s="166"/>
      <c r="AF24" s="88"/>
      <c r="AG24" s="166"/>
    </row>
    <row r="25" spans="1:33" x14ac:dyDescent="0.25">
      <c r="A25" s="87"/>
      <c r="B25" s="69"/>
      <c r="C25" s="151"/>
      <c r="D25" s="144" t="s">
        <v>99</v>
      </c>
      <c r="E25" s="132" t="s">
        <v>902</v>
      </c>
      <c r="F25" s="55"/>
      <c r="G25" s="57"/>
      <c r="H25" s="55"/>
      <c r="I25" s="57"/>
      <c r="J25" s="55"/>
      <c r="K25" s="57"/>
      <c r="L25" s="55"/>
      <c r="M25" s="57"/>
      <c r="N25" s="55"/>
      <c r="O25" s="57"/>
      <c r="P25" s="55"/>
      <c r="Q25" s="57"/>
      <c r="R25" s="55"/>
      <c r="S25" s="57"/>
      <c r="T25" s="55"/>
      <c r="U25" s="57"/>
      <c r="V25" s="55"/>
      <c r="W25" s="57"/>
      <c r="X25" s="55"/>
      <c r="Y25" s="57"/>
      <c r="Z25" s="55"/>
      <c r="AA25" s="57"/>
      <c r="AB25" s="55"/>
      <c r="AC25" s="57"/>
      <c r="AD25" s="55"/>
      <c r="AE25" s="57"/>
      <c r="AF25" s="55"/>
      <c r="AG25" s="57"/>
    </row>
    <row r="26" spans="1:33" x14ac:dyDescent="0.25">
      <c r="A26" s="59">
        <f t="shared" ref="A26:A43" si="7">SUMIF($F$5:$JP$5,"Services",$F26:$JP26)</f>
        <v>0</v>
      </c>
      <c r="B26" s="60">
        <f t="shared" ref="B26:B31" si="8">SUMIF($G$5:$JP$5,"Spare Parts",$G26:$JP26)</f>
        <v>0</v>
      </c>
      <c r="C26" s="149"/>
      <c r="D26" s="150" t="s">
        <v>754</v>
      </c>
      <c r="E26" s="205" t="s">
        <v>98</v>
      </c>
      <c r="F26" s="88"/>
      <c r="G26" s="166"/>
      <c r="H26" s="88"/>
      <c r="I26" s="166"/>
      <c r="J26" s="88"/>
      <c r="K26" s="166"/>
      <c r="L26" s="88"/>
      <c r="M26" s="166"/>
      <c r="N26" s="88"/>
      <c r="O26" s="166"/>
      <c r="P26" s="88"/>
      <c r="Q26" s="166"/>
      <c r="R26" s="88"/>
      <c r="S26" s="166"/>
      <c r="T26" s="88"/>
      <c r="U26" s="166"/>
      <c r="V26" s="88"/>
      <c r="W26" s="166"/>
      <c r="X26" s="88"/>
      <c r="Y26" s="166"/>
      <c r="Z26" s="88"/>
      <c r="AA26" s="166"/>
      <c r="AB26" s="88"/>
      <c r="AC26" s="166"/>
      <c r="AD26" s="88"/>
      <c r="AE26" s="166"/>
      <c r="AF26" s="88"/>
      <c r="AG26" s="166"/>
    </row>
    <row r="27" spans="1:33" x14ac:dyDescent="0.25">
      <c r="A27" s="59">
        <f t="shared" si="7"/>
        <v>0</v>
      </c>
      <c r="B27" s="60">
        <f t="shared" si="8"/>
        <v>0</v>
      </c>
      <c r="C27" s="149"/>
      <c r="D27" s="150" t="s">
        <v>755</v>
      </c>
      <c r="E27" s="167" t="s">
        <v>101</v>
      </c>
      <c r="F27" s="88"/>
      <c r="G27" s="166"/>
      <c r="H27" s="88"/>
      <c r="I27" s="166"/>
      <c r="J27" s="88"/>
      <c r="K27" s="166"/>
      <c r="L27" s="88"/>
      <c r="M27" s="166"/>
      <c r="N27" s="88"/>
      <c r="O27" s="166"/>
      <c r="P27" s="88"/>
      <c r="Q27" s="166"/>
      <c r="R27" s="88"/>
      <c r="S27" s="166"/>
      <c r="T27" s="88"/>
      <c r="U27" s="166"/>
      <c r="V27" s="88"/>
      <c r="W27" s="166"/>
      <c r="X27" s="88"/>
      <c r="Y27" s="166"/>
      <c r="Z27" s="88"/>
      <c r="AA27" s="166"/>
      <c r="AB27" s="88"/>
      <c r="AC27" s="166"/>
      <c r="AD27" s="88"/>
      <c r="AE27" s="166"/>
      <c r="AF27" s="88"/>
      <c r="AG27" s="166"/>
    </row>
    <row r="28" spans="1:33" x14ac:dyDescent="0.25">
      <c r="A28" s="59">
        <f t="shared" si="7"/>
        <v>0</v>
      </c>
      <c r="B28" s="60">
        <f t="shared" si="8"/>
        <v>0</v>
      </c>
      <c r="C28" s="61"/>
      <c r="D28" s="150" t="s">
        <v>756</v>
      </c>
      <c r="E28" s="169" t="s">
        <v>103</v>
      </c>
      <c r="F28" s="88"/>
      <c r="G28" s="166"/>
      <c r="H28" s="88"/>
      <c r="I28" s="166"/>
      <c r="J28" s="88"/>
      <c r="K28" s="166"/>
      <c r="L28" s="88"/>
      <c r="M28" s="166"/>
      <c r="N28" s="88"/>
      <c r="O28" s="166"/>
      <c r="P28" s="88"/>
      <c r="Q28" s="166"/>
      <c r="R28" s="88"/>
      <c r="S28" s="166"/>
      <c r="T28" s="88"/>
      <c r="U28" s="166"/>
      <c r="V28" s="88"/>
      <c r="W28" s="166"/>
      <c r="X28" s="88"/>
      <c r="Y28" s="166"/>
      <c r="Z28" s="88"/>
      <c r="AA28" s="166"/>
      <c r="AB28" s="88"/>
      <c r="AC28" s="166"/>
      <c r="AD28" s="88"/>
      <c r="AE28" s="166"/>
      <c r="AF28" s="88"/>
      <c r="AG28" s="166"/>
    </row>
    <row r="29" spans="1:33" x14ac:dyDescent="0.25">
      <c r="A29" s="59">
        <f t="shared" si="7"/>
        <v>0</v>
      </c>
      <c r="B29" s="60">
        <f t="shared" si="8"/>
        <v>0</v>
      </c>
      <c r="C29" s="149"/>
      <c r="D29" s="150" t="s">
        <v>757</v>
      </c>
      <c r="E29" s="205" t="s">
        <v>104</v>
      </c>
      <c r="F29" s="88"/>
      <c r="G29" s="166"/>
      <c r="H29" s="88"/>
      <c r="I29" s="166"/>
      <c r="J29" s="88"/>
      <c r="K29" s="166"/>
      <c r="L29" s="88"/>
      <c r="M29" s="166"/>
      <c r="N29" s="88"/>
      <c r="O29" s="166"/>
      <c r="P29" s="88"/>
      <c r="Q29" s="166"/>
      <c r="R29" s="88"/>
      <c r="S29" s="166"/>
      <c r="T29" s="88"/>
      <c r="U29" s="166"/>
      <c r="V29" s="88"/>
      <c r="W29" s="166"/>
      <c r="X29" s="88"/>
      <c r="Y29" s="166"/>
      <c r="Z29" s="88"/>
      <c r="AA29" s="166"/>
      <c r="AB29" s="88"/>
      <c r="AC29" s="166"/>
      <c r="AD29" s="88"/>
      <c r="AE29" s="166"/>
      <c r="AF29" s="88"/>
      <c r="AG29" s="166"/>
    </row>
    <row r="30" spans="1:33" ht="14.4" x14ac:dyDescent="0.3">
      <c r="A30" s="59">
        <f t="shared" si="7"/>
        <v>0</v>
      </c>
      <c r="B30" s="60">
        <f t="shared" si="8"/>
        <v>0</v>
      </c>
      <c r="C30" s="149"/>
      <c r="D30" s="150" t="s">
        <v>758</v>
      </c>
      <c r="E30" s="68"/>
      <c r="F30" s="88"/>
      <c r="G30" s="166"/>
      <c r="H30" s="88"/>
      <c r="I30" s="166"/>
      <c r="J30" s="88"/>
      <c r="K30" s="166"/>
      <c r="L30" s="88"/>
      <c r="M30" s="166"/>
      <c r="N30" s="88"/>
      <c r="O30" s="166"/>
      <c r="P30" s="88"/>
      <c r="Q30" s="166"/>
      <c r="R30" s="88"/>
      <c r="S30" s="166"/>
      <c r="T30" s="88"/>
      <c r="U30" s="166"/>
      <c r="V30" s="88"/>
      <c r="W30" s="166"/>
      <c r="X30" s="88"/>
      <c r="Y30" s="166"/>
      <c r="Z30" s="88"/>
      <c r="AA30" s="166"/>
      <c r="AB30" s="88"/>
      <c r="AC30" s="166"/>
      <c r="AD30" s="88"/>
      <c r="AE30" s="166"/>
      <c r="AF30" s="88"/>
      <c r="AG30" s="166"/>
    </row>
    <row r="31" spans="1:33" ht="14.4" x14ac:dyDescent="0.3">
      <c r="A31" s="59">
        <f t="shared" si="7"/>
        <v>0</v>
      </c>
      <c r="B31" s="60">
        <f t="shared" si="8"/>
        <v>0</v>
      </c>
      <c r="C31" s="149"/>
      <c r="D31" s="150" t="s">
        <v>759</v>
      </c>
      <c r="E31" s="68"/>
      <c r="F31" s="88"/>
      <c r="G31" s="166"/>
      <c r="H31" s="88"/>
      <c r="I31" s="166"/>
      <c r="J31" s="88"/>
      <c r="K31" s="166"/>
      <c r="L31" s="88"/>
      <c r="M31" s="166"/>
      <c r="N31" s="88"/>
      <c r="O31" s="166"/>
      <c r="P31" s="88"/>
      <c r="Q31" s="166"/>
      <c r="R31" s="88"/>
      <c r="S31" s="166"/>
      <c r="T31" s="88"/>
      <c r="U31" s="166"/>
      <c r="V31" s="88"/>
      <c r="W31" s="166"/>
      <c r="X31" s="88"/>
      <c r="Y31" s="166"/>
      <c r="Z31" s="88"/>
      <c r="AA31" s="166"/>
      <c r="AB31" s="88"/>
      <c r="AC31" s="166"/>
      <c r="AD31" s="88"/>
      <c r="AE31" s="166"/>
      <c r="AF31" s="88"/>
      <c r="AG31" s="166"/>
    </row>
    <row r="32" spans="1:33" x14ac:dyDescent="0.25">
      <c r="A32" s="87"/>
      <c r="B32" s="69"/>
      <c r="C32" s="151"/>
      <c r="D32" s="144" t="s">
        <v>100</v>
      </c>
      <c r="E32" s="132" t="s">
        <v>105</v>
      </c>
      <c r="F32" s="55"/>
      <c r="G32" s="57"/>
      <c r="H32" s="55"/>
      <c r="I32" s="57"/>
      <c r="J32" s="55"/>
      <c r="K32" s="57"/>
      <c r="L32" s="55"/>
      <c r="M32" s="57"/>
      <c r="N32" s="55"/>
      <c r="O32" s="57"/>
      <c r="P32" s="55"/>
      <c r="Q32" s="57"/>
      <c r="R32" s="55"/>
      <c r="S32" s="57"/>
      <c r="T32" s="55"/>
      <c r="U32" s="57"/>
      <c r="V32" s="55"/>
      <c r="W32" s="57"/>
      <c r="X32" s="55"/>
      <c r="Y32" s="57"/>
      <c r="Z32" s="55"/>
      <c r="AA32" s="57"/>
      <c r="AB32" s="55"/>
      <c r="AC32" s="57"/>
      <c r="AD32" s="55"/>
      <c r="AE32" s="57"/>
      <c r="AF32" s="55"/>
      <c r="AG32" s="57"/>
    </row>
    <row r="33" spans="1:33" x14ac:dyDescent="0.25">
      <c r="A33" s="59">
        <f t="shared" si="7"/>
        <v>0</v>
      </c>
      <c r="B33" s="60">
        <f>SUMIF($G$5:$JP$5,"Spare Parts",$G33:$JP33)</f>
        <v>0</v>
      </c>
      <c r="C33" s="149"/>
      <c r="D33" s="150" t="s">
        <v>760</v>
      </c>
      <c r="E33" s="205" t="s">
        <v>106</v>
      </c>
      <c r="F33" s="88"/>
      <c r="G33" s="166"/>
      <c r="H33" s="88"/>
      <c r="I33" s="166"/>
      <c r="J33" s="88"/>
      <c r="K33" s="166"/>
      <c r="L33" s="88"/>
      <c r="M33" s="166"/>
      <c r="N33" s="88"/>
      <c r="O33" s="166"/>
      <c r="P33" s="88"/>
      <c r="Q33" s="166"/>
      <c r="R33" s="88"/>
      <c r="S33" s="166"/>
      <c r="T33" s="88"/>
      <c r="U33" s="166"/>
      <c r="V33" s="88"/>
      <c r="W33" s="166"/>
      <c r="X33" s="88"/>
      <c r="Y33" s="166"/>
      <c r="Z33" s="88"/>
      <c r="AA33" s="166"/>
      <c r="AB33" s="88"/>
      <c r="AC33" s="166"/>
      <c r="AD33" s="88"/>
      <c r="AE33" s="166"/>
      <c r="AF33" s="88"/>
      <c r="AG33" s="166"/>
    </row>
    <row r="34" spans="1:33" x14ac:dyDescent="0.25">
      <c r="A34" s="59">
        <f t="shared" si="7"/>
        <v>0</v>
      </c>
      <c r="B34" s="60">
        <f>SUMIF($G$5:$JP$5,"Spare Parts",$G34:$JP34)</f>
        <v>0</v>
      </c>
      <c r="C34" s="149"/>
      <c r="D34" s="150" t="s">
        <v>761</v>
      </c>
      <c r="E34" s="205" t="s">
        <v>107</v>
      </c>
      <c r="F34" s="88"/>
      <c r="G34" s="166"/>
      <c r="H34" s="88"/>
      <c r="I34" s="166"/>
      <c r="J34" s="88"/>
      <c r="K34" s="166"/>
      <c r="L34" s="88"/>
      <c r="M34" s="166"/>
      <c r="N34" s="88"/>
      <c r="O34" s="166"/>
      <c r="P34" s="88"/>
      <c r="Q34" s="166"/>
      <c r="R34" s="88"/>
      <c r="S34" s="166"/>
      <c r="T34" s="88"/>
      <c r="U34" s="166"/>
      <c r="V34" s="88"/>
      <c r="W34" s="166"/>
      <c r="X34" s="88"/>
      <c r="Y34" s="166"/>
      <c r="Z34" s="88"/>
      <c r="AA34" s="166"/>
      <c r="AB34" s="88"/>
      <c r="AC34" s="166"/>
      <c r="AD34" s="88"/>
      <c r="AE34" s="166"/>
      <c r="AF34" s="88"/>
      <c r="AG34" s="166"/>
    </row>
    <row r="35" spans="1:33" x14ac:dyDescent="0.25">
      <c r="A35" s="59">
        <f t="shared" si="7"/>
        <v>0</v>
      </c>
      <c r="B35" s="60">
        <f>SUMIF($G$5:$JP$5,"Spare Parts",$G35:$JP35)</f>
        <v>0</v>
      </c>
      <c r="C35" s="149"/>
      <c r="D35" s="150" t="s">
        <v>762</v>
      </c>
      <c r="E35" s="205" t="s">
        <v>108</v>
      </c>
      <c r="F35" s="88"/>
      <c r="G35" s="166"/>
      <c r="H35" s="88"/>
      <c r="I35" s="166"/>
      <c r="J35" s="88"/>
      <c r="K35" s="166"/>
      <c r="L35" s="88"/>
      <c r="M35" s="166"/>
      <c r="N35" s="88"/>
      <c r="O35" s="166"/>
      <c r="P35" s="88"/>
      <c r="Q35" s="166"/>
      <c r="R35" s="88"/>
      <c r="S35" s="166"/>
      <c r="T35" s="88"/>
      <c r="U35" s="166"/>
      <c r="V35" s="88"/>
      <c r="W35" s="166"/>
      <c r="X35" s="88"/>
      <c r="Y35" s="166"/>
      <c r="Z35" s="88"/>
      <c r="AA35" s="166"/>
      <c r="AB35" s="88"/>
      <c r="AC35" s="166"/>
      <c r="AD35" s="88"/>
      <c r="AE35" s="166"/>
      <c r="AF35" s="88"/>
      <c r="AG35" s="166"/>
    </row>
    <row r="36" spans="1:33" ht="14.4" x14ac:dyDescent="0.3">
      <c r="A36" s="59">
        <f t="shared" si="7"/>
        <v>0</v>
      </c>
      <c r="B36" s="60">
        <f>SUMIF($G$5:$JP$5,"Spare Parts",$G36:$JP36)</f>
        <v>0</v>
      </c>
      <c r="C36" s="149"/>
      <c r="D36" s="150" t="s">
        <v>763</v>
      </c>
      <c r="E36" s="68"/>
      <c r="F36" s="88"/>
      <c r="G36" s="166"/>
      <c r="H36" s="88"/>
      <c r="I36" s="166"/>
      <c r="J36" s="88"/>
      <c r="K36" s="166"/>
      <c r="L36" s="88"/>
      <c r="M36" s="166"/>
      <c r="N36" s="88"/>
      <c r="O36" s="166"/>
      <c r="P36" s="88"/>
      <c r="Q36" s="166"/>
      <c r="R36" s="88"/>
      <c r="S36" s="166"/>
      <c r="T36" s="88"/>
      <c r="U36" s="166"/>
      <c r="V36" s="88"/>
      <c r="W36" s="166"/>
      <c r="X36" s="88"/>
      <c r="Y36" s="166"/>
      <c r="Z36" s="88"/>
      <c r="AA36" s="166"/>
      <c r="AB36" s="88"/>
      <c r="AC36" s="166"/>
      <c r="AD36" s="88"/>
      <c r="AE36" s="166"/>
      <c r="AF36" s="88"/>
      <c r="AG36" s="166"/>
    </row>
    <row r="37" spans="1:33" x14ac:dyDescent="0.25">
      <c r="A37" s="87"/>
      <c r="B37" s="69"/>
      <c r="C37" s="151"/>
      <c r="D37" s="144" t="s">
        <v>102</v>
      </c>
      <c r="E37" s="132" t="s">
        <v>109</v>
      </c>
      <c r="F37" s="55"/>
      <c r="G37" s="57"/>
      <c r="H37" s="55"/>
      <c r="I37" s="57"/>
      <c r="J37" s="55"/>
      <c r="K37" s="57"/>
      <c r="L37" s="55"/>
      <c r="M37" s="57"/>
      <c r="N37" s="55"/>
      <c r="O37" s="57"/>
      <c r="P37" s="55"/>
      <c r="Q37" s="57"/>
      <c r="R37" s="55"/>
      <c r="S37" s="57"/>
      <c r="T37" s="55"/>
      <c r="U37" s="57"/>
      <c r="V37" s="55"/>
      <c r="W37" s="57"/>
      <c r="X37" s="55"/>
      <c r="Y37" s="57"/>
      <c r="Z37" s="55"/>
      <c r="AA37" s="57"/>
      <c r="AB37" s="55"/>
      <c r="AC37" s="57"/>
      <c r="AD37" s="55"/>
      <c r="AE37" s="57"/>
      <c r="AF37" s="55"/>
      <c r="AG37" s="57"/>
    </row>
    <row r="38" spans="1:33" ht="14.4" x14ac:dyDescent="0.3">
      <c r="A38" s="59">
        <f t="shared" si="7"/>
        <v>0</v>
      </c>
      <c r="B38" s="60">
        <f t="shared" ref="B38:B43" si="9">SUMIF($G$5:$JP$5,"Spare Parts",$G38:$JP38)</f>
        <v>0</v>
      </c>
      <c r="C38" s="149"/>
      <c r="D38" s="150" t="s">
        <v>764</v>
      </c>
      <c r="E38" s="68"/>
      <c r="F38" s="88"/>
      <c r="G38" s="166"/>
      <c r="H38" s="88"/>
      <c r="I38" s="166"/>
      <c r="J38" s="88"/>
      <c r="K38" s="166"/>
      <c r="L38" s="88"/>
      <c r="M38" s="166"/>
      <c r="N38" s="88"/>
      <c r="O38" s="166"/>
      <c r="P38" s="88"/>
      <c r="Q38" s="166"/>
      <c r="R38" s="88"/>
      <c r="S38" s="166"/>
      <c r="T38" s="88"/>
      <c r="U38" s="166"/>
      <c r="V38" s="88"/>
      <c r="W38" s="166"/>
      <c r="X38" s="88"/>
      <c r="Y38" s="166"/>
      <c r="Z38" s="88"/>
      <c r="AA38" s="166"/>
      <c r="AB38" s="88"/>
      <c r="AC38" s="166"/>
      <c r="AD38" s="88"/>
      <c r="AE38" s="166"/>
      <c r="AF38" s="88"/>
      <c r="AG38" s="166"/>
    </row>
    <row r="39" spans="1:33" ht="14.4" x14ac:dyDescent="0.3">
      <c r="A39" s="59">
        <f t="shared" si="7"/>
        <v>0</v>
      </c>
      <c r="B39" s="60">
        <f t="shared" si="9"/>
        <v>0</v>
      </c>
      <c r="C39" s="149"/>
      <c r="D39" s="150" t="s">
        <v>765</v>
      </c>
      <c r="E39" s="68"/>
      <c r="F39" s="88"/>
      <c r="G39" s="166"/>
      <c r="H39" s="88"/>
      <c r="I39" s="166"/>
      <c r="J39" s="88"/>
      <c r="K39" s="166"/>
      <c r="L39" s="88"/>
      <c r="M39" s="166"/>
      <c r="N39" s="88"/>
      <c r="O39" s="166"/>
      <c r="P39" s="88"/>
      <c r="Q39" s="166"/>
      <c r="R39" s="88"/>
      <c r="S39" s="166"/>
      <c r="T39" s="88"/>
      <c r="U39" s="166"/>
      <c r="V39" s="88"/>
      <c r="W39" s="166"/>
      <c r="X39" s="88"/>
      <c r="Y39" s="166"/>
      <c r="Z39" s="88"/>
      <c r="AA39" s="166"/>
      <c r="AB39" s="88"/>
      <c r="AC39" s="166"/>
      <c r="AD39" s="88"/>
      <c r="AE39" s="166"/>
      <c r="AF39" s="88"/>
      <c r="AG39" s="166"/>
    </row>
    <row r="40" spans="1:33" ht="14.4" x14ac:dyDescent="0.3">
      <c r="A40" s="59">
        <f t="shared" si="7"/>
        <v>0</v>
      </c>
      <c r="B40" s="60">
        <f t="shared" si="9"/>
        <v>0</v>
      </c>
      <c r="C40" s="149"/>
      <c r="D40" s="150" t="s">
        <v>766</v>
      </c>
      <c r="E40" s="68"/>
      <c r="F40" s="88"/>
      <c r="G40" s="166"/>
      <c r="H40" s="88"/>
      <c r="I40" s="166"/>
      <c r="J40" s="88"/>
      <c r="K40" s="166"/>
      <c r="L40" s="88"/>
      <c r="M40" s="166"/>
      <c r="N40" s="88"/>
      <c r="O40" s="166"/>
      <c r="P40" s="88"/>
      <c r="Q40" s="166"/>
      <c r="R40" s="88"/>
      <c r="S40" s="166"/>
      <c r="T40" s="88"/>
      <c r="U40" s="166"/>
      <c r="V40" s="88"/>
      <c r="W40" s="166"/>
      <c r="X40" s="88"/>
      <c r="Y40" s="166"/>
      <c r="Z40" s="88"/>
      <c r="AA40" s="166"/>
      <c r="AB40" s="88"/>
      <c r="AC40" s="166"/>
      <c r="AD40" s="88"/>
      <c r="AE40" s="166"/>
      <c r="AF40" s="88"/>
      <c r="AG40" s="166"/>
    </row>
    <row r="41" spans="1:33" ht="14.4" x14ac:dyDescent="0.3">
      <c r="A41" s="59">
        <f t="shared" si="7"/>
        <v>0</v>
      </c>
      <c r="B41" s="60">
        <f t="shared" si="9"/>
        <v>0</v>
      </c>
      <c r="C41" s="149"/>
      <c r="D41" s="150" t="s">
        <v>767</v>
      </c>
      <c r="E41" s="68"/>
      <c r="F41" s="88"/>
      <c r="G41" s="166"/>
      <c r="H41" s="88"/>
      <c r="I41" s="166"/>
      <c r="J41" s="88"/>
      <c r="K41" s="166"/>
      <c r="L41" s="88"/>
      <c r="M41" s="166"/>
      <c r="N41" s="88"/>
      <c r="O41" s="166"/>
      <c r="P41" s="88"/>
      <c r="Q41" s="166"/>
      <c r="R41" s="88"/>
      <c r="S41" s="166"/>
      <c r="T41" s="88"/>
      <c r="U41" s="166"/>
      <c r="V41" s="88"/>
      <c r="W41" s="166"/>
      <c r="X41" s="88"/>
      <c r="Y41" s="166"/>
      <c r="Z41" s="88"/>
      <c r="AA41" s="166"/>
      <c r="AB41" s="88"/>
      <c r="AC41" s="166"/>
      <c r="AD41" s="88"/>
      <c r="AE41" s="166"/>
      <c r="AF41" s="88"/>
      <c r="AG41" s="166"/>
    </row>
    <row r="42" spans="1:33" ht="14.4" x14ac:dyDescent="0.3">
      <c r="A42" s="59">
        <f t="shared" si="7"/>
        <v>0</v>
      </c>
      <c r="B42" s="60">
        <f t="shared" si="9"/>
        <v>0</v>
      </c>
      <c r="C42" s="149"/>
      <c r="D42" s="150" t="s">
        <v>768</v>
      </c>
      <c r="E42" s="68"/>
      <c r="F42" s="88"/>
      <c r="G42" s="166"/>
      <c r="H42" s="88"/>
      <c r="I42" s="166"/>
      <c r="J42" s="88"/>
      <c r="K42" s="166"/>
      <c r="L42" s="88"/>
      <c r="M42" s="166"/>
      <c r="N42" s="88"/>
      <c r="O42" s="166"/>
      <c r="P42" s="88"/>
      <c r="Q42" s="166"/>
      <c r="R42" s="88"/>
      <c r="S42" s="166"/>
      <c r="T42" s="88"/>
      <c r="U42" s="166"/>
      <c r="V42" s="88"/>
      <c r="W42" s="166"/>
      <c r="X42" s="88"/>
      <c r="Y42" s="166"/>
      <c r="Z42" s="88"/>
      <c r="AA42" s="166"/>
      <c r="AB42" s="88"/>
      <c r="AC42" s="166"/>
      <c r="AD42" s="88"/>
      <c r="AE42" s="166"/>
      <c r="AF42" s="88"/>
      <c r="AG42" s="166"/>
    </row>
    <row r="43" spans="1:33" ht="15" thickBot="1" x14ac:dyDescent="0.35">
      <c r="A43" s="76">
        <f t="shared" si="7"/>
        <v>0</v>
      </c>
      <c r="B43" s="77">
        <f t="shared" si="9"/>
        <v>0</v>
      </c>
      <c r="C43" s="170"/>
      <c r="D43" s="150" t="s">
        <v>769</v>
      </c>
      <c r="E43" s="80"/>
      <c r="F43" s="88"/>
      <c r="G43" s="166"/>
      <c r="H43" s="88"/>
      <c r="I43" s="166"/>
      <c r="J43" s="88"/>
      <c r="K43" s="166"/>
      <c r="L43" s="88"/>
      <c r="M43" s="166"/>
      <c r="N43" s="88"/>
      <c r="O43" s="166"/>
      <c r="P43" s="88"/>
      <c r="Q43" s="166"/>
      <c r="R43" s="88"/>
      <c r="S43" s="166"/>
      <c r="T43" s="88"/>
      <c r="U43" s="166"/>
      <c r="V43" s="88"/>
      <c r="W43" s="166"/>
      <c r="X43" s="88"/>
      <c r="Y43" s="166"/>
      <c r="Z43" s="88"/>
      <c r="AA43" s="166"/>
      <c r="AB43" s="88"/>
      <c r="AC43" s="166"/>
      <c r="AD43" s="88"/>
      <c r="AE43" s="166"/>
      <c r="AF43" s="88"/>
      <c r="AG43" s="166"/>
    </row>
  </sheetData>
  <mergeCells count="18">
    <mergeCell ref="R4:S4"/>
    <mergeCell ref="T4:U4"/>
    <mergeCell ref="V4:W4"/>
    <mergeCell ref="H4:I4"/>
    <mergeCell ref="L4:M4"/>
    <mergeCell ref="J4:K4"/>
    <mergeCell ref="N4:O4"/>
    <mergeCell ref="P4:Q4"/>
    <mergeCell ref="A1:C1"/>
    <mergeCell ref="D1:E1"/>
    <mergeCell ref="D2:E2"/>
    <mergeCell ref="D3:E3"/>
    <mergeCell ref="F4:G4"/>
    <mergeCell ref="X4:Y4"/>
    <mergeCell ref="Z4:AA4"/>
    <mergeCell ref="AB4:AC4"/>
    <mergeCell ref="AD4:AE4"/>
    <mergeCell ref="AF4:AG4"/>
  </mergeCells>
  <hyperlinks>
    <hyperlink ref="A2" location="'Project Summation'!A1" display="'Project Summation'!A1" xr:uid="{069AEDBB-53E2-3B4B-A55C-596F24C4BDC4}"/>
  </hyperlinks>
  <pageMargins left="0.7" right="0.7" top="0.75" bottom="0.75" header="0.3" footer="0.3"/>
  <pageSetup orientation="portrait" horizontalDpi="200" verticalDpi="200" copies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25400-034F-4524-AB97-E642B46E9D2E}">
  <dimension ref="A1:AG26"/>
  <sheetViews>
    <sheetView zoomScaleNormal="100" workbookViewId="0">
      <pane xSplit="5" ySplit="6" topLeftCell="F7" activePane="bottomRight" state="frozen"/>
      <selection activeCell="E10" sqref="E10"/>
      <selection pane="topRight" activeCell="E10" sqref="E10"/>
      <selection pane="bottomLeft" activeCell="E10" sqref="E10"/>
      <selection pane="bottomRight" activeCell="F7" sqref="F7"/>
    </sheetView>
  </sheetViews>
  <sheetFormatPr defaultColWidth="8.6640625" defaultRowHeight="13.8" x14ac:dyDescent="0.25"/>
  <cols>
    <col min="1" max="2" width="19.33203125" style="194" customWidth="1"/>
    <col min="3" max="3" width="9.109375" style="194"/>
    <col min="4" max="4" width="8.33203125" style="194" customWidth="1"/>
    <col min="5" max="5" width="68" style="194" customWidth="1"/>
    <col min="6" max="33" width="19.33203125" style="194" customWidth="1"/>
    <col min="34" max="274" width="9.109375" style="194"/>
    <col min="275" max="276" width="19.33203125" style="194" customWidth="1"/>
    <col min="277" max="277" width="9.109375" style="194"/>
    <col min="278" max="278" width="8.33203125" style="194" customWidth="1"/>
    <col min="279" max="279" width="52.33203125" style="194" customWidth="1"/>
    <col min="280" max="289" width="19.33203125" style="194" customWidth="1"/>
    <col min="290" max="530" width="9.109375" style="194"/>
    <col min="531" max="532" width="19.33203125" style="194" customWidth="1"/>
    <col min="533" max="533" width="9.109375" style="194"/>
    <col min="534" max="534" width="8.33203125" style="194" customWidth="1"/>
    <col min="535" max="535" width="52.33203125" style="194" customWidth="1"/>
    <col min="536" max="545" width="19.33203125" style="194" customWidth="1"/>
    <col min="546" max="786" width="9.109375" style="194"/>
    <col min="787" max="788" width="19.33203125" style="194" customWidth="1"/>
    <col min="789" max="789" width="9.109375" style="194"/>
    <col min="790" max="790" width="8.33203125" style="194" customWidth="1"/>
    <col min="791" max="791" width="52.33203125" style="194" customWidth="1"/>
    <col min="792" max="801" width="19.33203125" style="194" customWidth="1"/>
    <col min="802" max="1042" width="9.109375" style="194"/>
    <col min="1043" max="1044" width="19.33203125" style="194" customWidth="1"/>
    <col min="1045" max="1045" width="9.109375" style="194"/>
    <col min="1046" max="1046" width="8.33203125" style="194" customWidth="1"/>
    <col min="1047" max="1047" width="52.33203125" style="194" customWidth="1"/>
    <col min="1048" max="1057" width="19.33203125" style="194" customWidth="1"/>
    <col min="1058" max="1298" width="9.109375" style="194"/>
    <col min="1299" max="1300" width="19.33203125" style="194" customWidth="1"/>
    <col min="1301" max="1301" width="9.109375" style="194"/>
    <col min="1302" max="1302" width="8.33203125" style="194" customWidth="1"/>
    <col min="1303" max="1303" width="52.33203125" style="194" customWidth="1"/>
    <col min="1304" max="1313" width="19.33203125" style="194" customWidth="1"/>
    <col min="1314" max="1554" width="9.109375" style="194"/>
    <col min="1555" max="1556" width="19.33203125" style="194" customWidth="1"/>
    <col min="1557" max="1557" width="9.109375" style="194"/>
    <col min="1558" max="1558" width="8.33203125" style="194" customWidth="1"/>
    <col min="1559" max="1559" width="52.33203125" style="194" customWidth="1"/>
    <col min="1560" max="1569" width="19.33203125" style="194" customWidth="1"/>
    <col min="1570" max="1810" width="9.109375" style="194"/>
    <col min="1811" max="1812" width="19.33203125" style="194" customWidth="1"/>
    <col min="1813" max="1813" width="9.109375" style="194"/>
    <col min="1814" max="1814" width="8.33203125" style="194" customWidth="1"/>
    <col min="1815" max="1815" width="52.33203125" style="194" customWidth="1"/>
    <col min="1816" max="1825" width="19.33203125" style="194" customWidth="1"/>
    <col min="1826" max="2066" width="9.109375" style="194"/>
    <col min="2067" max="2068" width="19.33203125" style="194" customWidth="1"/>
    <col min="2069" max="2069" width="9.109375" style="194"/>
    <col min="2070" max="2070" width="8.33203125" style="194" customWidth="1"/>
    <col min="2071" max="2071" width="52.33203125" style="194" customWidth="1"/>
    <col min="2072" max="2081" width="19.33203125" style="194" customWidth="1"/>
    <col min="2082" max="2322" width="9.109375" style="194"/>
    <col min="2323" max="2324" width="19.33203125" style="194" customWidth="1"/>
    <col min="2325" max="2325" width="9.109375" style="194"/>
    <col min="2326" max="2326" width="8.33203125" style="194" customWidth="1"/>
    <col min="2327" max="2327" width="52.33203125" style="194" customWidth="1"/>
    <col min="2328" max="2337" width="19.33203125" style="194" customWidth="1"/>
    <col min="2338" max="2578" width="9.109375" style="194"/>
    <col min="2579" max="2580" width="19.33203125" style="194" customWidth="1"/>
    <col min="2581" max="2581" width="9.109375" style="194"/>
    <col min="2582" max="2582" width="8.33203125" style="194" customWidth="1"/>
    <col min="2583" max="2583" width="52.33203125" style="194" customWidth="1"/>
    <col min="2584" max="2593" width="19.33203125" style="194" customWidth="1"/>
    <col min="2594" max="2834" width="9.109375" style="194"/>
    <col min="2835" max="2836" width="19.33203125" style="194" customWidth="1"/>
    <col min="2837" max="2837" width="9.109375" style="194"/>
    <col min="2838" max="2838" width="8.33203125" style="194" customWidth="1"/>
    <col min="2839" max="2839" width="52.33203125" style="194" customWidth="1"/>
    <col min="2840" max="2849" width="19.33203125" style="194" customWidth="1"/>
    <col min="2850" max="3090" width="9.109375" style="194"/>
    <col min="3091" max="3092" width="19.33203125" style="194" customWidth="1"/>
    <col min="3093" max="3093" width="9.109375" style="194"/>
    <col min="3094" max="3094" width="8.33203125" style="194" customWidth="1"/>
    <col min="3095" max="3095" width="52.33203125" style="194" customWidth="1"/>
    <col min="3096" max="3105" width="19.33203125" style="194" customWidth="1"/>
    <col min="3106" max="3346" width="9.109375" style="194"/>
    <col min="3347" max="3348" width="19.33203125" style="194" customWidth="1"/>
    <col min="3349" max="3349" width="9.109375" style="194"/>
    <col min="3350" max="3350" width="8.33203125" style="194" customWidth="1"/>
    <col min="3351" max="3351" width="52.33203125" style="194" customWidth="1"/>
    <col min="3352" max="3361" width="19.33203125" style="194" customWidth="1"/>
    <col min="3362" max="3602" width="9.109375" style="194"/>
    <col min="3603" max="3604" width="19.33203125" style="194" customWidth="1"/>
    <col min="3605" max="3605" width="9.109375" style="194"/>
    <col min="3606" max="3606" width="8.33203125" style="194" customWidth="1"/>
    <col min="3607" max="3607" width="52.33203125" style="194" customWidth="1"/>
    <col min="3608" max="3617" width="19.33203125" style="194" customWidth="1"/>
    <col min="3618" max="3858" width="9.109375" style="194"/>
    <col min="3859" max="3860" width="19.33203125" style="194" customWidth="1"/>
    <col min="3861" max="3861" width="9.109375" style="194"/>
    <col min="3862" max="3862" width="8.33203125" style="194" customWidth="1"/>
    <col min="3863" max="3863" width="52.33203125" style="194" customWidth="1"/>
    <col min="3864" max="3873" width="19.33203125" style="194" customWidth="1"/>
    <col min="3874" max="4114" width="9.109375" style="194"/>
    <col min="4115" max="4116" width="19.33203125" style="194" customWidth="1"/>
    <col min="4117" max="4117" width="9.109375" style="194"/>
    <col min="4118" max="4118" width="8.33203125" style="194" customWidth="1"/>
    <col min="4119" max="4119" width="52.33203125" style="194" customWidth="1"/>
    <col min="4120" max="4129" width="19.33203125" style="194" customWidth="1"/>
    <col min="4130" max="4370" width="9.109375" style="194"/>
    <col min="4371" max="4372" width="19.33203125" style="194" customWidth="1"/>
    <col min="4373" max="4373" width="9.109375" style="194"/>
    <col min="4374" max="4374" width="8.33203125" style="194" customWidth="1"/>
    <col min="4375" max="4375" width="52.33203125" style="194" customWidth="1"/>
    <col min="4376" max="4385" width="19.33203125" style="194" customWidth="1"/>
    <col min="4386" max="4626" width="9.109375" style="194"/>
    <col min="4627" max="4628" width="19.33203125" style="194" customWidth="1"/>
    <col min="4629" max="4629" width="9.109375" style="194"/>
    <col min="4630" max="4630" width="8.33203125" style="194" customWidth="1"/>
    <col min="4631" max="4631" width="52.33203125" style="194" customWidth="1"/>
    <col min="4632" max="4641" width="19.33203125" style="194" customWidth="1"/>
    <col min="4642" max="4882" width="9.109375" style="194"/>
    <col min="4883" max="4884" width="19.33203125" style="194" customWidth="1"/>
    <col min="4885" max="4885" width="9.109375" style="194"/>
    <col min="4886" max="4886" width="8.33203125" style="194" customWidth="1"/>
    <col min="4887" max="4887" width="52.33203125" style="194" customWidth="1"/>
    <col min="4888" max="4897" width="19.33203125" style="194" customWidth="1"/>
    <col min="4898" max="5138" width="9.109375" style="194"/>
    <col min="5139" max="5140" width="19.33203125" style="194" customWidth="1"/>
    <col min="5141" max="5141" width="9.109375" style="194"/>
    <col min="5142" max="5142" width="8.33203125" style="194" customWidth="1"/>
    <col min="5143" max="5143" width="52.33203125" style="194" customWidth="1"/>
    <col min="5144" max="5153" width="19.33203125" style="194" customWidth="1"/>
    <col min="5154" max="5394" width="9.109375" style="194"/>
    <col min="5395" max="5396" width="19.33203125" style="194" customWidth="1"/>
    <col min="5397" max="5397" width="9.109375" style="194"/>
    <col min="5398" max="5398" width="8.33203125" style="194" customWidth="1"/>
    <col min="5399" max="5399" width="52.33203125" style="194" customWidth="1"/>
    <col min="5400" max="5409" width="19.33203125" style="194" customWidth="1"/>
    <col min="5410" max="5650" width="9.109375" style="194"/>
    <col min="5651" max="5652" width="19.33203125" style="194" customWidth="1"/>
    <col min="5653" max="5653" width="9.109375" style="194"/>
    <col min="5654" max="5654" width="8.33203125" style="194" customWidth="1"/>
    <col min="5655" max="5655" width="52.33203125" style="194" customWidth="1"/>
    <col min="5656" max="5665" width="19.33203125" style="194" customWidth="1"/>
    <col min="5666" max="5906" width="9.109375" style="194"/>
    <col min="5907" max="5908" width="19.33203125" style="194" customWidth="1"/>
    <col min="5909" max="5909" width="9.109375" style="194"/>
    <col min="5910" max="5910" width="8.33203125" style="194" customWidth="1"/>
    <col min="5911" max="5911" width="52.33203125" style="194" customWidth="1"/>
    <col min="5912" max="5921" width="19.33203125" style="194" customWidth="1"/>
    <col min="5922" max="6162" width="9.109375" style="194"/>
    <col min="6163" max="6164" width="19.33203125" style="194" customWidth="1"/>
    <col min="6165" max="6165" width="9.109375" style="194"/>
    <col min="6166" max="6166" width="8.33203125" style="194" customWidth="1"/>
    <col min="6167" max="6167" width="52.33203125" style="194" customWidth="1"/>
    <col min="6168" max="6177" width="19.33203125" style="194" customWidth="1"/>
    <col min="6178" max="6418" width="9.109375" style="194"/>
    <col min="6419" max="6420" width="19.33203125" style="194" customWidth="1"/>
    <col min="6421" max="6421" width="9.109375" style="194"/>
    <col min="6422" max="6422" width="8.33203125" style="194" customWidth="1"/>
    <col min="6423" max="6423" width="52.33203125" style="194" customWidth="1"/>
    <col min="6424" max="6433" width="19.33203125" style="194" customWidth="1"/>
    <col min="6434" max="6674" width="9.109375" style="194"/>
    <col min="6675" max="6676" width="19.33203125" style="194" customWidth="1"/>
    <col min="6677" max="6677" width="9.109375" style="194"/>
    <col min="6678" max="6678" width="8.33203125" style="194" customWidth="1"/>
    <col min="6679" max="6679" width="52.33203125" style="194" customWidth="1"/>
    <col min="6680" max="6689" width="19.33203125" style="194" customWidth="1"/>
    <col min="6690" max="6930" width="9.109375" style="194"/>
    <col min="6931" max="6932" width="19.33203125" style="194" customWidth="1"/>
    <col min="6933" max="6933" width="9.109375" style="194"/>
    <col min="6934" max="6934" width="8.33203125" style="194" customWidth="1"/>
    <col min="6935" max="6935" width="52.33203125" style="194" customWidth="1"/>
    <col min="6936" max="6945" width="19.33203125" style="194" customWidth="1"/>
    <col min="6946" max="7186" width="9.109375" style="194"/>
    <col min="7187" max="7188" width="19.33203125" style="194" customWidth="1"/>
    <col min="7189" max="7189" width="9.109375" style="194"/>
    <col min="7190" max="7190" width="8.33203125" style="194" customWidth="1"/>
    <col min="7191" max="7191" width="52.33203125" style="194" customWidth="1"/>
    <col min="7192" max="7201" width="19.33203125" style="194" customWidth="1"/>
    <col min="7202" max="7442" width="9.109375" style="194"/>
    <col min="7443" max="7444" width="19.33203125" style="194" customWidth="1"/>
    <col min="7445" max="7445" width="9.109375" style="194"/>
    <col min="7446" max="7446" width="8.33203125" style="194" customWidth="1"/>
    <col min="7447" max="7447" width="52.33203125" style="194" customWidth="1"/>
    <col min="7448" max="7457" width="19.33203125" style="194" customWidth="1"/>
    <col min="7458" max="7698" width="9.109375" style="194"/>
    <col min="7699" max="7700" width="19.33203125" style="194" customWidth="1"/>
    <col min="7701" max="7701" width="9.109375" style="194"/>
    <col min="7702" max="7702" width="8.33203125" style="194" customWidth="1"/>
    <col min="7703" max="7703" width="52.33203125" style="194" customWidth="1"/>
    <col min="7704" max="7713" width="19.33203125" style="194" customWidth="1"/>
    <col min="7714" max="7954" width="9.109375" style="194"/>
    <col min="7955" max="7956" width="19.33203125" style="194" customWidth="1"/>
    <col min="7957" max="7957" width="9.109375" style="194"/>
    <col min="7958" max="7958" width="8.33203125" style="194" customWidth="1"/>
    <col min="7959" max="7959" width="52.33203125" style="194" customWidth="1"/>
    <col min="7960" max="7969" width="19.33203125" style="194" customWidth="1"/>
    <col min="7970" max="8210" width="9.109375" style="194"/>
    <col min="8211" max="8212" width="19.33203125" style="194" customWidth="1"/>
    <col min="8213" max="8213" width="9.109375" style="194"/>
    <col min="8214" max="8214" width="8.33203125" style="194" customWidth="1"/>
    <col min="8215" max="8215" width="52.33203125" style="194" customWidth="1"/>
    <col min="8216" max="8225" width="19.33203125" style="194" customWidth="1"/>
    <col min="8226" max="8466" width="9.109375" style="194"/>
    <col min="8467" max="8468" width="19.33203125" style="194" customWidth="1"/>
    <col min="8469" max="8469" width="9.109375" style="194"/>
    <col min="8470" max="8470" width="8.33203125" style="194" customWidth="1"/>
    <col min="8471" max="8471" width="52.33203125" style="194" customWidth="1"/>
    <col min="8472" max="8481" width="19.33203125" style="194" customWidth="1"/>
    <col min="8482" max="8722" width="9.109375" style="194"/>
    <col min="8723" max="8724" width="19.33203125" style="194" customWidth="1"/>
    <col min="8725" max="8725" width="9.109375" style="194"/>
    <col min="8726" max="8726" width="8.33203125" style="194" customWidth="1"/>
    <col min="8727" max="8727" width="52.33203125" style="194" customWidth="1"/>
    <col min="8728" max="8737" width="19.33203125" style="194" customWidth="1"/>
    <col min="8738" max="8978" width="9.109375" style="194"/>
    <col min="8979" max="8980" width="19.33203125" style="194" customWidth="1"/>
    <col min="8981" max="8981" width="9.109375" style="194"/>
    <col min="8982" max="8982" width="8.33203125" style="194" customWidth="1"/>
    <col min="8983" max="8983" width="52.33203125" style="194" customWidth="1"/>
    <col min="8984" max="8993" width="19.33203125" style="194" customWidth="1"/>
    <col min="8994" max="9234" width="9.109375" style="194"/>
    <col min="9235" max="9236" width="19.33203125" style="194" customWidth="1"/>
    <col min="9237" max="9237" width="9.109375" style="194"/>
    <col min="9238" max="9238" width="8.33203125" style="194" customWidth="1"/>
    <col min="9239" max="9239" width="52.33203125" style="194" customWidth="1"/>
    <col min="9240" max="9249" width="19.33203125" style="194" customWidth="1"/>
    <col min="9250" max="9490" width="9.109375" style="194"/>
    <col min="9491" max="9492" width="19.33203125" style="194" customWidth="1"/>
    <col min="9493" max="9493" width="9.109375" style="194"/>
    <col min="9494" max="9494" width="8.33203125" style="194" customWidth="1"/>
    <col min="9495" max="9495" width="52.33203125" style="194" customWidth="1"/>
    <col min="9496" max="9505" width="19.33203125" style="194" customWidth="1"/>
    <col min="9506" max="9746" width="9.109375" style="194"/>
    <col min="9747" max="9748" width="19.33203125" style="194" customWidth="1"/>
    <col min="9749" max="9749" width="9.109375" style="194"/>
    <col min="9750" max="9750" width="8.33203125" style="194" customWidth="1"/>
    <col min="9751" max="9751" width="52.33203125" style="194" customWidth="1"/>
    <col min="9752" max="9761" width="19.33203125" style="194" customWidth="1"/>
    <col min="9762" max="10002" width="9.109375" style="194"/>
    <col min="10003" max="10004" width="19.33203125" style="194" customWidth="1"/>
    <col min="10005" max="10005" width="9.109375" style="194"/>
    <col min="10006" max="10006" width="8.33203125" style="194" customWidth="1"/>
    <col min="10007" max="10007" width="52.33203125" style="194" customWidth="1"/>
    <col min="10008" max="10017" width="19.33203125" style="194" customWidth="1"/>
    <col min="10018" max="10258" width="9.109375" style="194"/>
    <col min="10259" max="10260" width="19.33203125" style="194" customWidth="1"/>
    <col min="10261" max="10261" width="9.109375" style="194"/>
    <col min="10262" max="10262" width="8.33203125" style="194" customWidth="1"/>
    <col min="10263" max="10263" width="52.33203125" style="194" customWidth="1"/>
    <col min="10264" max="10273" width="19.33203125" style="194" customWidth="1"/>
    <col min="10274" max="10514" width="9.109375" style="194"/>
    <col min="10515" max="10516" width="19.33203125" style="194" customWidth="1"/>
    <col min="10517" max="10517" width="9.109375" style="194"/>
    <col min="10518" max="10518" width="8.33203125" style="194" customWidth="1"/>
    <col min="10519" max="10519" width="52.33203125" style="194" customWidth="1"/>
    <col min="10520" max="10529" width="19.33203125" style="194" customWidth="1"/>
    <col min="10530" max="10770" width="9.109375" style="194"/>
    <col min="10771" max="10772" width="19.33203125" style="194" customWidth="1"/>
    <col min="10773" max="10773" width="9.109375" style="194"/>
    <col min="10774" max="10774" width="8.33203125" style="194" customWidth="1"/>
    <col min="10775" max="10775" width="52.33203125" style="194" customWidth="1"/>
    <col min="10776" max="10785" width="19.33203125" style="194" customWidth="1"/>
    <col min="10786" max="11026" width="9.109375" style="194"/>
    <col min="11027" max="11028" width="19.33203125" style="194" customWidth="1"/>
    <col min="11029" max="11029" width="9.109375" style="194"/>
    <col min="11030" max="11030" width="8.33203125" style="194" customWidth="1"/>
    <col min="11031" max="11031" width="52.33203125" style="194" customWidth="1"/>
    <col min="11032" max="11041" width="19.33203125" style="194" customWidth="1"/>
    <col min="11042" max="11282" width="9.109375" style="194"/>
    <col min="11283" max="11284" width="19.33203125" style="194" customWidth="1"/>
    <col min="11285" max="11285" width="9.109375" style="194"/>
    <col min="11286" max="11286" width="8.33203125" style="194" customWidth="1"/>
    <col min="11287" max="11287" width="52.33203125" style="194" customWidth="1"/>
    <col min="11288" max="11297" width="19.33203125" style="194" customWidth="1"/>
    <col min="11298" max="11538" width="9.109375" style="194"/>
    <col min="11539" max="11540" width="19.33203125" style="194" customWidth="1"/>
    <col min="11541" max="11541" width="9.109375" style="194"/>
    <col min="11542" max="11542" width="8.33203125" style="194" customWidth="1"/>
    <col min="11543" max="11543" width="52.33203125" style="194" customWidth="1"/>
    <col min="11544" max="11553" width="19.33203125" style="194" customWidth="1"/>
    <col min="11554" max="11794" width="9.109375" style="194"/>
    <col min="11795" max="11796" width="19.33203125" style="194" customWidth="1"/>
    <col min="11797" max="11797" width="9.109375" style="194"/>
    <col min="11798" max="11798" width="8.33203125" style="194" customWidth="1"/>
    <col min="11799" max="11799" width="52.33203125" style="194" customWidth="1"/>
    <col min="11800" max="11809" width="19.33203125" style="194" customWidth="1"/>
    <col min="11810" max="12050" width="9.109375" style="194"/>
    <col min="12051" max="12052" width="19.33203125" style="194" customWidth="1"/>
    <col min="12053" max="12053" width="9.109375" style="194"/>
    <col min="12054" max="12054" width="8.33203125" style="194" customWidth="1"/>
    <col min="12055" max="12055" width="52.33203125" style="194" customWidth="1"/>
    <col min="12056" max="12065" width="19.33203125" style="194" customWidth="1"/>
    <col min="12066" max="12306" width="9.109375" style="194"/>
    <col min="12307" max="12308" width="19.33203125" style="194" customWidth="1"/>
    <col min="12309" max="12309" width="9.109375" style="194"/>
    <col min="12310" max="12310" width="8.33203125" style="194" customWidth="1"/>
    <col min="12311" max="12311" width="52.33203125" style="194" customWidth="1"/>
    <col min="12312" max="12321" width="19.33203125" style="194" customWidth="1"/>
    <col min="12322" max="12562" width="9.109375" style="194"/>
    <col min="12563" max="12564" width="19.33203125" style="194" customWidth="1"/>
    <col min="12565" max="12565" width="9.109375" style="194"/>
    <col min="12566" max="12566" width="8.33203125" style="194" customWidth="1"/>
    <col min="12567" max="12567" width="52.33203125" style="194" customWidth="1"/>
    <col min="12568" max="12577" width="19.33203125" style="194" customWidth="1"/>
    <col min="12578" max="12818" width="9.109375" style="194"/>
    <col min="12819" max="12820" width="19.33203125" style="194" customWidth="1"/>
    <col min="12821" max="12821" width="9.109375" style="194"/>
    <col min="12822" max="12822" width="8.33203125" style="194" customWidth="1"/>
    <col min="12823" max="12823" width="52.33203125" style="194" customWidth="1"/>
    <col min="12824" max="12833" width="19.33203125" style="194" customWidth="1"/>
    <col min="12834" max="13074" width="9.109375" style="194"/>
    <col min="13075" max="13076" width="19.33203125" style="194" customWidth="1"/>
    <col min="13077" max="13077" width="9.109375" style="194"/>
    <col min="13078" max="13078" width="8.33203125" style="194" customWidth="1"/>
    <col min="13079" max="13079" width="52.33203125" style="194" customWidth="1"/>
    <col min="13080" max="13089" width="19.33203125" style="194" customWidth="1"/>
    <col min="13090" max="13330" width="9.109375" style="194"/>
    <col min="13331" max="13332" width="19.33203125" style="194" customWidth="1"/>
    <col min="13333" max="13333" width="9.109375" style="194"/>
    <col min="13334" max="13334" width="8.33203125" style="194" customWidth="1"/>
    <col min="13335" max="13335" width="52.33203125" style="194" customWidth="1"/>
    <col min="13336" max="13345" width="19.33203125" style="194" customWidth="1"/>
    <col min="13346" max="13586" width="9.109375" style="194"/>
    <col min="13587" max="13588" width="19.33203125" style="194" customWidth="1"/>
    <col min="13589" max="13589" width="9.109375" style="194"/>
    <col min="13590" max="13590" width="8.33203125" style="194" customWidth="1"/>
    <col min="13591" max="13591" width="52.33203125" style="194" customWidth="1"/>
    <col min="13592" max="13601" width="19.33203125" style="194" customWidth="1"/>
    <col min="13602" max="13842" width="9.109375" style="194"/>
    <col min="13843" max="13844" width="19.33203125" style="194" customWidth="1"/>
    <col min="13845" max="13845" width="9.109375" style="194"/>
    <col min="13846" max="13846" width="8.33203125" style="194" customWidth="1"/>
    <col min="13847" max="13847" width="52.33203125" style="194" customWidth="1"/>
    <col min="13848" max="13857" width="19.33203125" style="194" customWidth="1"/>
    <col min="13858" max="14098" width="9.109375" style="194"/>
    <col min="14099" max="14100" width="19.33203125" style="194" customWidth="1"/>
    <col min="14101" max="14101" width="9.109375" style="194"/>
    <col min="14102" max="14102" width="8.33203125" style="194" customWidth="1"/>
    <col min="14103" max="14103" width="52.33203125" style="194" customWidth="1"/>
    <col min="14104" max="14113" width="19.33203125" style="194" customWidth="1"/>
    <col min="14114" max="14354" width="9.109375" style="194"/>
    <col min="14355" max="14356" width="19.33203125" style="194" customWidth="1"/>
    <col min="14357" max="14357" width="9.109375" style="194"/>
    <col min="14358" max="14358" width="8.33203125" style="194" customWidth="1"/>
    <col min="14359" max="14359" width="52.33203125" style="194" customWidth="1"/>
    <col min="14360" max="14369" width="19.33203125" style="194" customWidth="1"/>
    <col min="14370" max="14610" width="9.109375" style="194"/>
    <col min="14611" max="14612" width="19.33203125" style="194" customWidth="1"/>
    <col min="14613" max="14613" width="9.109375" style="194"/>
    <col min="14614" max="14614" width="8.33203125" style="194" customWidth="1"/>
    <col min="14615" max="14615" width="52.33203125" style="194" customWidth="1"/>
    <col min="14616" max="14625" width="19.33203125" style="194" customWidth="1"/>
    <col min="14626" max="14866" width="9.109375" style="194"/>
    <col min="14867" max="14868" width="19.33203125" style="194" customWidth="1"/>
    <col min="14869" max="14869" width="9.109375" style="194"/>
    <col min="14870" max="14870" width="8.33203125" style="194" customWidth="1"/>
    <col min="14871" max="14871" width="52.33203125" style="194" customWidth="1"/>
    <col min="14872" max="14881" width="19.33203125" style="194" customWidth="1"/>
    <col min="14882" max="15122" width="9.109375" style="194"/>
    <col min="15123" max="15124" width="19.33203125" style="194" customWidth="1"/>
    <col min="15125" max="15125" width="9.109375" style="194"/>
    <col min="15126" max="15126" width="8.33203125" style="194" customWidth="1"/>
    <col min="15127" max="15127" width="52.33203125" style="194" customWidth="1"/>
    <col min="15128" max="15137" width="19.33203125" style="194" customWidth="1"/>
    <col min="15138" max="15378" width="9.109375" style="194"/>
    <col min="15379" max="15380" width="19.33203125" style="194" customWidth="1"/>
    <col min="15381" max="15381" width="9.109375" style="194"/>
    <col min="15382" max="15382" width="8.33203125" style="194" customWidth="1"/>
    <col min="15383" max="15383" width="52.33203125" style="194" customWidth="1"/>
    <col min="15384" max="15393" width="19.33203125" style="194" customWidth="1"/>
    <col min="15394" max="15634" width="9.109375" style="194"/>
    <col min="15635" max="15636" width="19.33203125" style="194" customWidth="1"/>
    <col min="15637" max="15637" width="9.109375" style="194"/>
    <col min="15638" max="15638" width="8.33203125" style="194" customWidth="1"/>
    <col min="15639" max="15639" width="52.33203125" style="194" customWidth="1"/>
    <col min="15640" max="15649" width="19.33203125" style="194" customWidth="1"/>
    <col min="15650" max="15890" width="9.109375" style="194"/>
    <col min="15891" max="15892" width="19.33203125" style="194" customWidth="1"/>
    <col min="15893" max="15893" width="9.109375" style="194"/>
    <col min="15894" max="15894" width="8.33203125" style="194" customWidth="1"/>
    <col min="15895" max="15895" width="52.33203125" style="194" customWidth="1"/>
    <col min="15896" max="15905" width="19.33203125" style="194" customWidth="1"/>
    <col min="15906" max="16146" width="9.109375" style="194"/>
    <col min="16147" max="16148" width="19.33203125" style="194" customWidth="1"/>
    <col min="16149" max="16149" width="9.109375" style="194"/>
    <col min="16150" max="16150" width="8.33203125" style="194" customWidth="1"/>
    <col min="16151" max="16151" width="52.33203125" style="194" customWidth="1"/>
    <col min="16152" max="16161" width="19.33203125" style="194" customWidth="1"/>
    <col min="16162" max="16382" width="9.109375" style="194"/>
    <col min="16383" max="16384" width="9.109375" style="194" customWidth="1"/>
  </cols>
  <sheetData>
    <row r="1" spans="1:33" ht="14.4" thickBot="1" x14ac:dyDescent="0.3">
      <c r="A1" s="437" t="str">
        <f>'Project Info'!B1</f>
        <v>City of Staunton, Augusta County, and City of Waynesboro, Virginia</v>
      </c>
      <c r="B1" s="437"/>
      <c r="C1" s="437"/>
      <c r="D1" s="437" t="str">
        <f>'Project Info'!B3</f>
        <v>Regional P25 Radio System</v>
      </c>
      <c r="E1" s="475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</row>
    <row r="2" spans="1:33" ht="19.95" customHeight="1" thickBot="1" x14ac:dyDescent="0.3">
      <c r="A2" s="288">
        <f>A3+B3</f>
        <v>0</v>
      </c>
      <c r="B2" s="21"/>
      <c r="C2" s="171"/>
      <c r="D2" s="439" t="str">
        <f>'Project Info'!B6</f>
        <v>Date Entered on "Project Info" Sheet</v>
      </c>
      <c r="E2" s="439"/>
      <c r="F2" s="23">
        <f>F3+G3</f>
        <v>0</v>
      </c>
      <c r="G2" s="26"/>
      <c r="H2" s="23">
        <f>H3+I3</f>
        <v>0</v>
      </c>
      <c r="I2" s="26"/>
      <c r="J2" s="23">
        <f>J3+K3</f>
        <v>0</v>
      </c>
      <c r="K2" s="26"/>
      <c r="L2" s="23">
        <f>L3+M3</f>
        <v>0</v>
      </c>
      <c r="M2" s="26"/>
      <c r="N2" s="23">
        <f>N3+O3</f>
        <v>0</v>
      </c>
      <c r="O2" s="26"/>
      <c r="P2" s="23">
        <f>P3+Q3</f>
        <v>0</v>
      </c>
      <c r="Q2" s="26"/>
      <c r="R2" s="23">
        <f>R3+S3</f>
        <v>0</v>
      </c>
      <c r="S2" s="26"/>
      <c r="T2" s="23">
        <f>T3+U3</f>
        <v>0</v>
      </c>
      <c r="U2" s="26"/>
      <c r="V2" s="23">
        <f>V3+W3</f>
        <v>0</v>
      </c>
      <c r="W2" s="26"/>
      <c r="X2" s="23">
        <f>X3+Y3</f>
        <v>0</v>
      </c>
      <c r="Y2" s="26"/>
      <c r="Z2" s="23">
        <f>Z3+AA3</f>
        <v>0</v>
      </c>
      <c r="AA2" s="26"/>
      <c r="AB2" s="23">
        <f>AB3+AC3</f>
        <v>0</v>
      </c>
      <c r="AC2" s="26"/>
      <c r="AD2" s="23">
        <f>AD3+AE3</f>
        <v>0</v>
      </c>
      <c r="AE2" s="26"/>
      <c r="AF2" s="23">
        <f>AF3+AG3</f>
        <v>0</v>
      </c>
      <c r="AG2" s="26"/>
    </row>
    <row r="3" spans="1:33" ht="19.95" customHeight="1" thickBot="1" x14ac:dyDescent="0.3">
      <c r="A3" s="76">
        <f>SUM(A6:A5917)</f>
        <v>0</v>
      </c>
      <c r="B3" s="124">
        <f>SUM(B6:B5917)</f>
        <v>0</v>
      </c>
      <c r="C3" s="29"/>
      <c r="D3" s="441" t="str">
        <f>'Project Info'!B8</f>
        <v>PROPOSER's Name Entered on "Project Info" Sheet</v>
      </c>
      <c r="E3" s="441"/>
      <c r="F3" s="27">
        <f t="shared" ref="F3:AG3" si="0">SUM(F6:F5917)</f>
        <v>0</v>
      </c>
      <c r="G3" s="28">
        <f t="shared" si="0"/>
        <v>0</v>
      </c>
      <c r="H3" s="27">
        <f t="shared" si="0"/>
        <v>0</v>
      </c>
      <c r="I3" s="28">
        <f t="shared" si="0"/>
        <v>0</v>
      </c>
      <c r="J3" s="27">
        <f t="shared" si="0"/>
        <v>0</v>
      </c>
      <c r="K3" s="28">
        <f t="shared" si="0"/>
        <v>0</v>
      </c>
      <c r="L3" s="27">
        <f t="shared" si="0"/>
        <v>0</v>
      </c>
      <c r="M3" s="28">
        <f t="shared" si="0"/>
        <v>0</v>
      </c>
      <c r="N3" s="27">
        <f t="shared" si="0"/>
        <v>0</v>
      </c>
      <c r="O3" s="28">
        <f t="shared" si="0"/>
        <v>0</v>
      </c>
      <c r="P3" s="27">
        <f t="shared" si="0"/>
        <v>0</v>
      </c>
      <c r="Q3" s="28">
        <f t="shared" si="0"/>
        <v>0</v>
      </c>
      <c r="R3" s="27">
        <f t="shared" si="0"/>
        <v>0</v>
      </c>
      <c r="S3" s="28">
        <f t="shared" si="0"/>
        <v>0</v>
      </c>
      <c r="T3" s="27">
        <f t="shared" si="0"/>
        <v>0</v>
      </c>
      <c r="U3" s="28">
        <f t="shared" si="0"/>
        <v>0</v>
      </c>
      <c r="V3" s="27">
        <f t="shared" si="0"/>
        <v>0</v>
      </c>
      <c r="W3" s="28">
        <f t="shared" si="0"/>
        <v>0</v>
      </c>
      <c r="X3" s="27">
        <f t="shared" si="0"/>
        <v>0</v>
      </c>
      <c r="Y3" s="28">
        <f t="shared" si="0"/>
        <v>0</v>
      </c>
      <c r="Z3" s="27">
        <f t="shared" si="0"/>
        <v>0</v>
      </c>
      <c r="AA3" s="28">
        <f t="shared" si="0"/>
        <v>0</v>
      </c>
      <c r="AB3" s="27">
        <f t="shared" si="0"/>
        <v>0</v>
      </c>
      <c r="AC3" s="28">
        <f t="shared" si="0"/>
        <v>0</v>
      </c>
      <c r="AD3" s="27">
        <f t="shared" si="0"/>
        <v>0</v>
      </c>
      <c r="AE3" s="28">
        <f t="shared" si="0"/>
        <v>0</v>
      </c>
      <c r="AF3" s="27">
        <f t="shared" si="0"/>
        <v>0</v>
      </c>
      <c r="AG3" s="28">
        <f t="shared" si="0"/>
        <v>0</v>
      </c>
    </row>
    <row r="4" spans="1:33" ht="14.4" thickBot="1" x14ac:dyDescent="0.3">
      <c r="A4" s="33" t="s">
        <v>63</v>
      </c>
      <c r="B4" s="34" t="s">
        <v>63</v>
      </c>
      <c r="C4" s="35" t="s">
        <v>64</v>
      </c>
      <c r="D4" s="36"/>
      <c r="E4" s="37"/>
      <c r="F4" s="470" t="s">
        <v>499</v>
      </c>
      <c r="G4" s="471"/>
      <c r="H4" s="470" t="s">
        <v>498</v>
      </c>
      <c r="I4" s="471"/>
      <c r="J4" s="470" t="s">
        <v>497</v>
      </c>
      <c r="K4" s="471"/>
      <c r="L4" s="470" t="s">
        <v>496</v>
      </c>
      <c r="M4" s="471"/>
      <c r="N4" s="470" t="s">
        <v>495</v>
      </c>
      <c r="O4" s="471"/>
      <c r="P4" s="470" t="s">
        <v>494</v>
      </c>
      <c r="Q4" s="471"/>
      <c r="R4" s="470" t="s">
        <v>493</v>
      </c>
      <c r="S4" s="471"/>
      <c r="T4" s="470" t="s">
        <v>492</v>
      </c>
      <c r="U4" s="471"/>
      <c r="V4" s="470" t="s">
        <v>491</v>
      </c>
      <c r="W4" s="471"/>
      <c r="X4" s="470" t="s">
        <v>490</v>
      </c>
      <c r="Y4" s="471"/>
      <c r="Z4" s="470" t="s">
        <v>489</v>
      </c>
      <c r="AA4" s="471"/>
      <c r="AB4" s="470" t="s">
        <v>486</v>
      </c>
      <c r="AC4" s="471"/>
      <c r="AD4" s="470" t="s">
        <v>487</v>
      </c>
      <c r="AE4" s="471"/>
      <c r="AF4" s="470" t="s">
        <v>488</v>
      </c>
      <c r="AG4" s="471"/>
    </row>
    <row r="5" spans="1:33" x14ac:dyDescent="0.25">
      <c r="A5" s="38" t="s">
        <v>114</v>
      </c>
      <c r="B5" s="39" t="s">
        <v>71</v>
      </c>
      <c r="C5" s="40" t="s">
        <v>66</v>
      </c>
      <c r="D5" s="41"/>
      <c r="E5" s="42"/>
      <c r="F5" s="43" t="s">
        <v>114</v>
      </c>
      <c r="G5" s="165" t="s">
        <v>71</v>
      </c>
      <c r="H5" s="43" t="s">
        <v>114</v>
      </c>
      <c r="I5" s="165" t="s">
        <v>71</v>
      </c>
      <c r="J5" s="43" t="s">
        <v>114</v>
      </c>
      <c r="K5" s="165" t="s">
        <v>71</v>
      </c>
      <c r="L5" s="43" t="s">
        <v>114</v>
      </c>
      <c r="M5" s="165" t="s">
        <v>71</v>
      </c>
      <c r="N5" s="43" t="s">
        <v>114</v>
      </c>
      <c r="O5" s="165" t="s">
        <v>71</v>
      </c>
      <c r="P5" s="43" t="s">
        <v>114</v>
      </c>
      <c r="Q5" s="165" t="s">
        <v>71</v>
      </c>
      <c r="R5" s="43" t="s">
        <v>114</v>
      </c>
      <c r="S5" s="165" t="s">
        <v>71</v>
      </c>
      <c r="T5" s="43" t="s">
        <v>114</v>
      </c>
      <c r="U5" s="165" t="s">
        <v>71</v>
      </c>
      <c r="V5" s="43" t="s">
        <v>114</v>
      </c>
      <c r="W5" s="165" t="s">
        <v>71</v>
      </c>
      <c r="X5" s="43" t="s">
        <v>114</v>
      </c>
      <c r="Y5" s="165" t="s">
        <v>71</v>
      </c>
      <c r="Z5" s="43" t="s">
        <v>114</v>
      </c>
      <c r="AA5" s="165" t="s">
        <v>71</v>
      </c>
      <c r="AB5" s="43" t="s">
        <v>114</v>
      </c>
      <c r="AC5" s="165" t="s">
        <v>71</v>
      </c>
      <c r="AD5" s="43" t="s">
        <v>114</v>
      </c>
      <c r="AE5" s="165" t="s">
        <v>71</v>
      </c>
      <c r="AF5" s="43" t="s">
        <v>114</v>
      </c>
      <c r="AG5" s="165" t="s">
        <v>71</v>
      </c>
    </row>
    <row r="6" spans="1:33" x14ac:dyDescent="0.25">
      <c r="A6" s="84"/>
      <c r="B6" s="85"/>
      <c r="C6" s="143"/>
      <c r="D6" s="144" t="s">
        <v>27</v>
      </c>
      <c r="E6" s="132" t="s">
        <v>28</v>
      </c>
      <c r="F6" s="55"/>
      <c r="G6" s="57"/>
      <c r="H6" s="55"/>
      <c r="I6" s="57"/>
      <c r="J6" s="55"/>
      <c r="K6" s="57"/>
      <c r="L6" s="55"/>
      <c r="M6" s="57"/>
      <c r="N6" s="55"/>
      <c r="O6" s="57"/>
      <c r="P6" s="55"/>
      <c r="Q6" s="57"/>
      <c r="R6" s="55"/>
      <c r="S6" s="57"/>
      <c r="T6" s="55"/>
      <c r="U6" s="57"/>
      <c r="V6" s="55"/>
      <c r="W6" s="57"/>
      <c r="X6" s="55"/>
      <c r="Y6" s="57"/>
      <c r="Z6" s="55"/>
      <c r="AA6" s="57"/>
      <c r="AB6" s="55"/>
      <c r="AC6" s="57"/>
      <c r="AD6" s="55"/>
      <c r="AE6" s="57"/>
      <c r="AF6" s="55"/>
      <c r="AG6" s="57"/>
    </row>
    <row r="7" spans="1:33" x14ac:dyDescent="0.25">
      <c r="A7" s="59">
        <f t="shared" ref="A7:A22" si="1">SUMIF($F$5:$AR$5,"Services",$F7:$AR7)</f>
        <v>0</v>
      </c>
      <c r="B7" s="60">
        <f t="shared" ref="B7:B22" si="2">SUMIF($F$5:$AR$5,"Spare Parts",$F7:$AR7)</f>
        <v>0</v>
      </c>
      <c r="C7" s="149"/>
      <c r="D7" s="150" t="s">
        <v>72</v>
      </c>
      <c r="E7" s="426" t="s">
        <v>1144</v>
      </c>
      <c r="F7" s="88"/>
      <c r="G7" s="166"/>
      <c r="H7" s="88"/>
      <c r="I7" s="166"/>
      <c r="J7" s="88"/>
      <c r="K7" s="166"/>
      <c r="L7" s="88"/>
      <c r="M7" s="166"/>
      <c r="N7" s="88"/>
      <c r="O7" s="166"/>
      <c r="P7" s="88"/>
      <c r="Q7" s="166"/>
      <c r="R7" s="88"/>
      <c r="S7" s="166"/>
      <c r="T7" s="88"/>
      <c r="U7" s="166"/>
      <c r="V7" s="88"/>
      <c r="W7" s="166"/>
      <c r="X7" s="88"/>
      <c r="Y7" s="166"/>
      <c r="Z7" s="88"/>
      <c r="AA7" s="166"/>
      <c r="AB7" s="88"/>
      <c r="AC7" s="166"/>
      <c r="AD7" s="88"/>
      <c r="AE7" s="166"/>
      <c r="AF7" s="88"/>
      <c r="AG7" s="166"/>
    </row>
    <row r="8" spans="1:33" x14ac:dyDescent="0.25">
      <c r="A8" s="59">
        <f t="shared" si="1"/>
        <v>0</v>
      </c>
      <c r="B8" s="60">
        <f t="shared" si="2"/>
        <v>0</v>
      </c>
      <c r="C8" s="149"/>
      <c r="D8" s="150" t="s">
        <v>73</v>
      </c>
      <c r="E8" s="426" t="s">
        <v>1145</v>
      </c>
      <c r="F8" s="88"/>
      <c r="G8" s="166"/>
      <c r="H8" s="88"/>
      <c r="I8" s="166"/>
      <c r="J8" s="88"/>
      <c r="K8" s="166"/>
      <c r="L8" s="88"/>
      <c r="M8" s="166"/>
      <c r="N8" s="88"/>
      <c r="O8" s="166"/>
      <c r="P8" s="88"/>
      <c r="Q8" s="166"/>
      <c r="R8" s="88"/>
      <c r="S8" s="166"/>
      <c r="T8" s="88"/>
      <c r="U8" s="166"/>
      <c r="V8" s="88"/>
      <c r="W8" s="166"/>
      <c r="X8" s="88"/>
      <c r="Y8" s="166"/>
      <c r="Z8" s="88"/>
      <c r="AA8" s="166"/>
      <c r="AB8" s="88"/>
      <c r="AC8" s="166"/>
      <c r="AD8" s="88"/>
      <c r="AE8" s="166"/>
      <c r="AF8" s="88"/>
      <c r="AG8" s="166"/>
    </row>
    <row r="9" spans="1:33" x14ac:dyDescent="0.25">
      <c r="A9" s="59">
        <f t="shared" si="1"/>
        <v>0</v>
      </c>
      <c r="B9" s="60">
        <f t="shared" si="2"/>
        <v>0</v>
      </c>
      <c r="C9" s="149"/>
      <c r="D9" s="150" t="s">
        <v>74</v>
      </c>
      <c r="E9" s="426" t="s">
        <v>1146</v>
      </c>
      <c r="F9" s="88"/>
      <c r="G9" s="166"/>
      <c r="H9" s="88"/>
      <c r="I9" s="166"/>
      <c r="J9" s="88"/>
      <c r="K9" s="166"/>
      <c r="L9" s="88"/>
      <c r="M9" s="166"/>
      <c r="N9" s="88"/>
      <c r="O9" s="166"/>
      <c r="P9" s="88"/>
      <c r="Q9" s="166"/>
      <c r="R9" s="88"/>
      <c r="S9" s="166"/>
      <c r="T9" s="88"/>
      <c r="U9" s="166"/>
      <c r="V9" s="88"/>
      <c r="W9" s="166"/>
      <c r="X9" s="88"/>
      <c r="Y9" s="166"/>
      <c r="Z9" s="88"/>
      <c r="AA9" s="166"/>
      <c r="AB9" s="88"/>
      <c r="AC9" s="166"/>
      <c r="AD9" s="88"/>
      <c r="AE9" s="166"/>
      <c r="AF9" s="88"/>
      <c r="AG9" s="166"/>
    </row>
    <row r="10" spans="1:33" x14ac:dyDescent="0.25">
      <c r="A10" s="59">
        <f t="shared" si="1"/>
        <v>0</v>
      </c>
      <c r="B10" s="60">
        <f t="shared" si="2"/>
        <v>0</v>
      </c>
      <c r="C10" s="149"/>
      <c r="D10" s="150" t="s">
        <v>75</v>
      </c>
      <c r="E10" s="426" t="s">
        <v>1148</v>
      </c>
      <c r="F10" s="88"/>
      <c r="G10" s="166"/>
      <c r="H10" s="88"/>
      <c r="I10" s="166"/>
      <c r="J10" s="88"/>
      <c r="K10" s="166"/>
      <c r="L10" s="88"/>
      <c r="M10" s="166"/>
      <c r="N10" s="88"/>
      <c r="O10" s="166"/>
      <c r="P10" s="88"/>
      <c r="Q10" s="166"/>
      <c r="R10" s="88"/>
      <c r="S10" s="166"/>
      <c r="T10" s="88"/>
      <c r="U10" s="166"/>
      <c r="V10" s="88"/>
      <c r="W10" s="166"/>
      <c r="X10" s="88"/>
      <c r="Y10" s="166"/>
      <c r="Z10" s="88"/>
      <c r="AA10" s="166"/>
      <c r="AB10" s="88"/>
      <c r="AC10" s="166"/>
      <c r="AD10" s="88"/>
      <c r="AE10" s="166"/>
      <c r="AF10" s="88"/>
      <c r="AG10" s="166"/>
    </row>
    <row r="11" spans="1:33" x14ac:dyDescent="0.25">
      <c r="A11" s="59">
        <f t="shared" si="1"/>
        <v>0</v>
      </c>
      <c r="B11" s="60">
        <f t="shared" si="2"/>
        <v>0</v>
      </c>
      <c r="C11" s="149"/>
      <c r="D11" s="150" t="s">
        <v>76</v>
      </c>
      <c r="E11" s="426" t="s">
        <v>1147</v>
      </c>
      <c r="F11" s="88"/>
      <c r="G11" s="166"/>
      <c r="H11" s="88"/>
      <c r="I11" s="166"/>
      <c r="J11" s="88"/>
      <c r="K11" s="166"/>
      <c r="L11" s="88"/>
      <c r="M11" s="166"/>
      <c r="N11" s="88"/>
      <c r="O11" s="166"/>
      <c r="P11" s="88"/>
      <c r="Q11" s="166"/>
      <c r="R11" s="88"/>
      <c r="S11" s="166"/>
      <c r="T11" s="88"/>
      <c r="U11" s="166"/>
      <c r="V11" s="88"/>
      <c r="W11" s="166"/>
      <c r="X11" s="88"/>
      <c r="Y11" s="166"/>
      <c r="Z11" s="88"/>
      <c r="AA11" s="166"/>
      <c r="AB11" s="88"/>
      <c r="AC11" s="166"/>
      <c r="AD11" s="88"/>
      <c r="AE11" s="166"/>
      <c r="AF11" s="88"/>
      <c r="AG11" s="166"/>
    </row>
    <row r="12" spans="1:33" x14ac:dyDescent="0.25">
      <c r="A12" s="59">
        <f t="shared" si="1"/>
        <v>0</v>
      </c>
      <c r="B12" s="60">
        <f t="shared" si="2"/>
        <v>0</v>
      </c>
      <c r="C12" s="149"/>
      <c r="D12" s="150" t="s">
        <v>78</v>
      </c>
      <c r="E12" s="333" t="s">
        <v>77</v>
      </c>
      <c r="F12" s="88"/>
      <c r="G12" s="166"/>
      <c r="H12" s="88"/>
      <c r="I12" s="166"/>
      <c r="J12" s="88"/>
      <c r="K12" s="166"/>
      <c r="L12" s="88"/>
      <c r="M12" s="166"/>
      <c r="N12" s="88"/>
      <c r="O12" s="166"/>
      <c r="P12" s="88"/>
      <c r="Q12" s="166"/>
      <c r="R12" s="88"/>
      <c r="S12" s="166"/>
      <c r="T12" s="88"/>
      <c r="U12" s="166"/>
      <c r="V12" s="88"/>
      <c r="W12" s="166"/>
      <c r="X12" s="88"/>
      <c r="Y12" s="166"/>
      <c r="Z12" s="88"/>
      <c r="AA12" s="166"/>
      <c r="AB12" s="88"/>
      <c r="AC12" s="166"/>
      <c r="AD12" s="88"/>
      <c r="AE12" s="166"/>
      <c r="AF12" s="88"/>
      <c r="AG12" s="166"/>
    </row>
    <row r="13" spans="1:33" x14ac:dyDescent="0.25">
      <c r="A13" s="59">
        <f t="shared" si="1"/>
        <v>0</v>
      </c>
      <c r="B13" s="60">
        <f t="shared" si="2"/>
        <v>0</v>
      </c>
      <c r="C13" s="149"/>
      <c r="D13" s="150" t="s">
        <v>80</v>
      </c>
      <c r="E13" s="333" t="s">
        <v>79</v>
      </c>
      <c r="F13" s="88"/>
      <c r="G13" s="166"/>
      <c r="H13" s="88"/>
      <c r="I13" s="166"/>
      <c r="J13" s="88"/>
      <c r="K13" s="166"/>
      <c r="L13" s="88"/>
      <c r="M13" s="166"/>
      <c r="N13" s="88"/>
      <c r="O13" s="166"/>
      <c r="P13" s="88"/>
      <c r="Q13" s="166"/>
      <c r="R13" s="88"/>
      <c r="S13" s="166"/>
      <c r="T13" s="88"/>
      <c r="U13" s="166"/>
      <c r="V13" s="88"/>
      <c r="W13" s="166"/>
      <c r="X13" s="88"/>
      <c r="Y13" s="166"/>
      <c r="Z13" s="88"/>
      <c r="AA13" s="166"/>
      <c r="AB13" s="88"/>
      <c r="AC13" s="166"/>
      <c r="AD13" s="88"/>
      <c r="AE13" s="166"/>
      <c r="AF13" s="88"/>
      <c r="AG13" s="166"/>
    </row>
    <row r="14" spans="1:33" x14ac:dyDescent="0.25">
      <c r="A14" s="59">
        <f t="shared" si="1"/>
        <v>0</v>
      </c>
      <c r="B14" s="60">
        <f t="shared" si="2"/>
        <v>0</v>
      </c>
      <c r="C14" s="149"/>
      <c r="D14" s="150" t="s">
        <v>82</v>
      </c>
      <c r="E14" s="333" t="s">
        <v>903</v>
      </c>
      <c r="F14" s="88"/>
      <c r="G14" s="166"/>
      <c r="H14" s="88"/>
      <c r="I14" s="166"/>
      <c r="J14" s="88"/>
      <c r="K14" s="166"/>
      <c r="L14" s="88"/>
      <c r="M14" s="166"/>
      <c r="N14" s="88"/>
      <c r="O14" s="166"/>
      <c r="P14" s="88"/>
      <c r="Q14" s="166"/>
      <c r="R14" s="88"/>
      <c r="S14" s="166"/>
      <c r="T14" s="88"/>
      <c r="U14" s="166"/>
      <c r="V14" s="88"/>
      <c r="W14" s="166"/>
      <c r="X14" s="88"/>
      <c r="Y14" s="166"/>
      <c r="Z14" s="88"/>
      <c r="AA14" s="166"/>
      <c r="AB14" s="88"/>
      <c r="AC14" s="166"/>
      <c r="AD14" s="88"/>
      <c r="AE14" s="166"/>
      <c r="AF14" s="88"/>
      <c r="AG14" s="166"/>
    </row>
    <row r="15" spans="1:33" x14ac:dyDescent="0.25">
      <c r="A15" s="59">
        <f t="shared" si="1"/>
        <v>0</v>
      </c>
      <c r="B15" s="60">
        <f t="shared" si="2"/>
        <v>0</v>
      </c>
      <c r="C15" s="149"/>
      <c r="D15" s="150" t="s">
        <v>84</v>
      </c>
      <c r="E15" s="333" t="s">
        <v>81</v>
      </c>
      <c r="F15" s="88"/>
      <c r="G15" s="166"/>
      <c r="H15" s="88"/>
      <c r="I15" s="166"/>
      <c r="J15" s="88"/>
      <c r="K15" s="166"/>
      <c r="L15" s="88"/>
      <c r="M15" s="166"/>
      <c r="N15" s="88"/>
      <c r="O15" s="166"/>
      <c r="P15" s="88"/>
      <c r="Q15" s="166"/>
      <c r="R15" s="88"/>
      <c r="S15" s="166"/>
      <c r="T15" s="88"/>
      <c r="U15" s="166"/>
      <c r="V15" s="88"/>
      <c r="W15" s="166"/>
      <c r="X15" s="88"/>
      <c r="Y15" s="166"/>
      <c r="Z15" s="88"/>
      <c r="AA15" s="166"/>
      <c r="AB15" s="88"/>
      <c r="AC15" s="166"/>
      <c r="AD15" s="88"/>
      <c r="AE15" s="166"/>
      <c r="AF15" s="88"/>
      <c r="AG15" s="166"/>
    </row>
    <row r="16" spans="1:33" x14ac:dyDescent="0.25">
      <c r="A16" s="59">
        <f t="shared" si="1"/>
        <v>0</v>
      </c>
      <c r="B16" s="60">
        <f t="shared" si="2"/>
        <v>0</v>
      </c>
      <c r="C16" s="149"/>
      <c r="D16" s="150" t="s">
        <v>85</v>
      </c>
      <c r="E16" s="333" t="s">
        <v>83</v>
      </c>
      <c r="F16" s="88"/>
      <c r="G16" s="166"/>
      <c r="H16" s="88"/>
      <c r="I16" s="166"/>
      <c r="J16" s="88"/>
      <c r="K16" s="166"/>
      <c r="L16" s="88"/>
      <c r="M16" s="166"/>
      <c r="N16" s="88"/>
      <c r="O16" s="166"/>
      <c r="P16" s="88"/>
      <c r="Q16" s="166"/>
      <c r="R16" s="88"/>
      <c r="S16" s="166"/>
      <c r="T16" s="88"/>
      <c r="U16" s="166"/>
      <c r="V16" s="88"/>
      <c r="W16" s="166"/>
      <c r="X16" s="88"/>
      <c r="Y16" s="166"/>
      <c r="Z16" s="88"/>
      <c r="AA16" s="166"/>
      <c r="AB16" s="88"/>
      <c r="AC16" s="166"/>
      <c r="AD16" s="88"/>
      <c r="AE16" s="166"/>
      <c r="AF16" s="88"/>
      <c r="AG16" s="166"/>
    </row>
    <row r="17" spans="1:33" x14ac:dyDescent="0.25">
      <c r="A17" s="59">
        <f t="shared" si="1"/>
        <v>0</v>
      </c>
      <c r="B17" s="60">
        <f t="shared" si="2"/>
        <v>0</v>
      </c>
      <c r="C17" s="149"/>
      <c r="D17" s="150" t="s">
        <v>552</v>
      </c>
      <c r="E17" s="333" t="s">
        <v>558</v>
      </c>
      <c r="F17" s="88"/>
      <c r="G17" s="166"/>
      <c r="H17" s="88"/>
      <c r="I17" s="166"/>
      <c r="J17" s="88"/>
      <c r="K17" s="166"/>
      <c r="L17" s="88"/>
      <c r="M17" s="166"/>
      <c r="N17" s="88"/>
      <c r="O17" s="166"/>
      <c r="P17" s="88"/>
      <c r="Q17" s="166"/>
      <c r="R17" s="88"/>
      <c r="S17" s="166"/>
      <c r="T17" s="88"/>
      <c r="U17" s="166"/>
      <c r="V17" s="88"/>
      <c r="W17" s="166"/>
      <c r="X17" s="88"/>
      <c r="Y17" s="166"/>
      <c r="Z17" s="88"/>
      <c r="AA17" s="166"/>
      <c r="AB17" s="88"/>
      <c r="AC17" s="166"/>
      <c r="AD17" s="88"/>
      <c r="AE17" s="166"/>
      <c r="AF17" s="88"/>
      <c r="AG17" s="166"/>
    </row>
    <row r="18" spans="1:33" x14ac:dyDescent="0.25">
      <c r="A18" s="59">
        <f t="shared" si="1"/>
        <v>0</v>
      </c>
      <c r="B18" s="60">
        <f t="shared" si="2"/>
        <v>0</v>
      </c>
      <c r="C18" s="149"/>
      <c r="D18" s="150" t="s">
        <v>553</v>
      </c>
      <c r="E18" s="333" t="s">
        <v>559</v>
      </c>
      <c r="F18" s="88"/>
      <c r="G18" s="166"/>
      <c r="H18" s="88"/>
      <c r="I18" s="166"/>
      <c r="J18" s="88"/>
      <c r="K18" s="166"/>
      <c r="L18" s="88"/>
      <c r="M18" s="166"/>
      <c r="N18" s="88"/>
      <c r="O18" s="166"/>
      <c r="P18" s="88"/>
      <c r="Q18" s="166"/>
      <c r="R18" s="88"/>
      <c r="S18" s="166"/>
      <c r="T18" s="88"/>
      <c r="U18" s="166"/>
      <c r="V18" s="88"/>
      <c r="W18" s="166"/>
      <c r="X18" s="88"/>
      <c r="Y18" s="166"/>
      <c r="Z18" s="88"/>
      <c r="AA18" s="166"/>
      <c r="AB18" s="88"/>
      <c r="AC18" s="166"/>
      <c r="AD18" s="88"/>
      <c r="AE18" s="166"/>
      <c r="AF18" s="88"/>
      <c r="AG18" s="166"/>
    </row>
    <row r="19" spans="1:33" x14ac:dyDescent="0.25">
      <c r="A19" s="59">
        <f t="shared" si="1"/>
        <v>0</v>
      </c>
      <c r="B19" s="60">
        <f t="shared" si="2"/>
        <v>0</v>
      </c>
      <c r="C19" s="149"/>
      <c r="D19" s="150" t="s">
        <v>554</v>
      </c>
      <c r="E19" s="333" t="s">
        <v>560</v>
      </c>
      <c r="F19" s="88"/>
      <c r="G19" s="166"/>
      <c r="H19" s="88"/>
      <c r="I19" s="166"/>
      <c r="J19" s="88"/>
      <c r="K19" s="166"/>
      <c r="L19" s="88"/>
      <c r="M19" s="166"/>
      <c r="N19" s="88"/>
      <c r="O19" s="166"/>
      <c r="P19" s="88"/>
      <c r="Q19" s="166"/>
      <c r="R19" s="88"/>
      <c r="S19" s="166"/>
      <c r="T19" s="88"/>
      <c r="U19" s="166"/>
      <c r="V19" s="88"/>
      <c r="W19" s="166"/>
      <c r="X19" s="88"/>
      <c r="Y19" s="166"/>
      <c r="Z19" s="88"/>
      <c r="AA19" s="166"/>
      <c r="AB19" s="88"/>
      <c r="AC19" s="166"/>
      <c r="AD19" s="88"/>
      <c r="AE19" s="166"/>
      <c r="AF19" s="88"/>
      <c r="AG19" s="166"/>
    </row>
    <row r="20" spans="1:33" x14ac:dyDescent="0.25">
      <c r="A20" s="59">
        <f t="shared" si="1"/>
        <v>0</v>
      </c>
      <c r="B20" s="60">
        <f t="shared" si="2"/>
        <v>0</v>
      </c>
      <c r="C20" s="149"/>
      <c r="D20" s="150" t="s">
        <v>555</v>
      </c>
      <c r="E20" s="333" t="s">
        <v>561</v>
      </c>
      <c r="F20" s="88"/>
      <c r="G20" s="166"/>
      <c r="H20" s="88"/>
      <c r="I20" s="166"/>
      <c r="J20" s="88"/>
      <c r="K20" s="166"/>
      <c r="L20" s="88"/>
      <c r="M20" s="166"/>
      <c r="N20" s="88"/>
      <c r="O20" s="166"/>
      <c r="P20" s="88"/>
      <c r="Q20" s="166"/>
      <c r="R20" s="88"/>
      <c r="S20" s="166"/>
      <c r="T20" s="88"/>
      <c r="U20" s="166"/>
      <c r="V20" s="88"/>
      <c r="W20" s="166"/>
      <c r="X20" s="88"/>
      <c r="Y20" s="166"/>
      <c r="Z20" s="88"/>
      <c r="AA20" s="166"/>
      <c r="AB20" s="88"/>
      <c r="AC20" s="166"/>
      <c r="AD20" s="88"/>
      <c r="AE20" s="166"/>
      <c r="AF20" s="88"/>
      <c r="AG20" s="166"/>
    </row>
    <row r="21" spans="1:33" x14ac:dyDescent="0.25">
      <c r="A21" s="59">
        <f t="shared" si="1"/>
        <v>0</v>
      </c>
      <c r="B21" s="60">
        <f t="shared" si="2"/>
        <v>0</v>
      </c>
      <c r="C21" s="149"/>
      <c r="D21" s="150" t="s">
        <v>556</v>
      </c>
      <c r="E21" s="89"/>
      <c r="F21" s="89"/>
      <c r="G21" s="166"/>
      <c r="H21" s="88"/>
      <c r="I21" s="166"/>
      <c r="J21" s="88"/>
      <c r="K21" s="166"/>
      <c r="L21" s="88"/>
      <c r="M21" s="166"/>
      <c r="N21" s="88"/>
      <c r="O21" s="166"/>
      <c r="P21" s="88"/>
      <c r="Q21" s="166"/>
      <c r="R21" s="88"/>
      <c r="S21" s="166"/>
      <c r="T21" s="88"/>
      <c r="U21" s="166"/>
      <c r="V21" s="88"/>
      <c r="W21" s="166"/>
      <c r="X21" s="88"/>
      <c r="Y21" s="166"/>
      <c r="Z21" s="88"/>
      <c r="AA21" s="166"/>
      <c r="AB21" s="88"/>
      <c r="AC21" s="166"/>
      <c r="AD21" s="88"/>
      <c r="AE21" s="166"/>
      <c r="AF21" s="88"/>
      <c r="AG21" s="166"/>
    </row>
    <row r="22" spans="1:33" x14ac:dyDescent="0.25">
      <c r="A22" s="59">
        <f t="shared" si="1"/>
        <v>0</v>
      </c>
      <c r="B22" s="60">
        <f t="shared" si="2"/>
        <v>0</v>
      </c>
      <c r="C22" s="149"/>
      <c r="D22" s="150" t="s">
        <v>557</v>
      </c>
      <c r="E22" s="89"/>
      <c r="F22" s="89"/>
      <c r="G22" s="166"/>
      <c r="H22" s="88"/>
      <c r="I22" s="166"/>
      <c r="J22" s="88"/>
      <c r="K22" s="166"/>
      <c r="L22" s="88"/>
      <c r="M22" s="166"/>
      <c r="N22" s="88"/>
      <c r="O22" s="166"/>
      <c r="P22" s="88"/>
      <c r="Q22" s="166"/>
      <c r="R22" s="88"/>
      <c r="S22" s="166"/>
      <c r="T22" s="88"/>
      <c r="U22" s="166"/>
      <c r="V22" s="88"/>
      <c r="W22" s="166"/>
      <c r="X22" s="88"/>
      <c r="Y22" s="166"/>
      <c r="Z22" s="88"/>
      <c r="AA22" s="166"/>
      <c r="AB22" s="88"/>
      <c r="AC22" s="166"/>
      <c r="AD22" s="88"/>
      <c r="AE22" s="166"/>
      <c r="AF22" s="88"/>
      <c r="AG22" s="166"/>
    </row>
    <row r="23" spans="1:33" x14ac:dyDescent="0.25">
      <c r="A23" s="59">
        <f t="shared" ref="A23:A26" si="3">SUMIF($F$5:$AR$5,"Services",$F23:$AR23)</f>
        <v>0</v>
      </c>
      <c r="B23" s="60">
        <f t="shared" ref="B23:B26" si="4">SUMIF($F$5:$AR$5,"Spare Parts",$F23:$AR23)</f>
        <v>0</v>
      </c>
      <c r="C23" s="149"/>
      <c r="D23" s="150" t="s">
        <v>1149</v>
      </c>
      <c r="E23" s="89"/>
      <c r="F23" s="89"/>
      <c r="G23" s="166"/>
      <c r="H23" s="88"/>
      <c r="I23" s="166"/>
      <c r="J23" s="88"/>
      <c r="K23" s="166"/>
      <c r="L23" s="88"/>
      <c r="M23" s="166"/>
      <c r="N23" s="88"/>
      <c r="O23" s="166"/>
      <c r="P23" s="88"/>
      <c r="Q23" s="166"/>
      <c r="R23" s="88"/>
      <c r="S23" s="166"/>
      <c r="T23" s="88"/>
      <c r="U23" s="166"/>
      <c r="V23" s="88"/>
      <c r="W23" s="166"/>
      <c r="X23" s="88"/>
      <c r="Y23" s="166"/>
      <c r="Z23" s="88"/>
      <c r="AA23" s="166"/>
      <c r="AB23" s="88"/>
      <c r="AC23" s="166"/>
      <c r="AD23" s="88"/>
      <c r="AE23" s="166"/>
      <c r="AF23" s="88"/>
      <c r="AG23" s="166"/>
    </row>
    <row r="24" spans="1:33" x14ac:dyDescent="0.25">
      <c r="A24" s="59">
        <f t="shared" si="3"/>
        <v>0</v>
      </c>
      <c r="B24" s="60">
        <f t="shared" si="4"/>
        <v>0</v>
      </c>
      <c r="C24" s="149"/>
      <c r="D24" s="150" t="s">
        <v>1150</v>
      </c>
      <c r="E24" s="89"/>
      <c r="F24" s="89"/>
      <c r="G24" s="166"/>
      <c r="H24" s="88"/>
      <c r="I24" s="166"/>
      <c r="J24" s="88"/>
      <c r="K24" s="166"/>
      <c r="L24" s="88"/>
      <c r="M24" s="166"/>
      <c r="N24" s="88"/>
      <c r="O24" s="166"/>
      <c r="P24" s="88"/>
      <c r="Q24" s="166"/>
      <c r="R24" s="88"/>
      <c r="S24" s="166"/>
      <c r="T24" s="88"/>
      <c r="U24" s="166"/>
      <c r="V24" s="88"/>
      <c r="W24" s="166"/>
      <c r="X24" s="88"/>
      <c r="Y24" s="166"/>
      <c r="Z24" s="88"/>
      <c r="AA24" s="166"/>
      <c r="AB24" s="88"/>
      <c r="AC24" s="166"/>
      <c r="AD24" s="88"/>
      <c r="AE24" s="166"/>
      <c r="AF24" s="88"/>
      <c r="AG24" s="166"/>
    </row>
    <row r="25" spans="1:33" x14ac:dyDescent="0.25">
      <c r="A25" s="59">
        <f t="shared" si="3"/>
        <v>0</v>
      </c>
      <c r="B25" s="60">
        <f t="shared" si="4"/>
        <v>0</v>
      </c>
      <c r="C25" s="149"/>
      <c r="D25" s="150" t="s">
        <v>1151</v>
      </c>
      <c r="E25" s="89"/>
      <c r="F25" s="89"/>
      <c r="G25" s="166"/>
      <c r="H25" s="88"/>
      <c r="I25" s="166"/>
      <c r="J25" s="88"/>
      <c r="K25" s="166"/>
      <c r="L25" s="88"/>
      <c r="M25" s="166"/>
      <c r="N25" s="88"/>
      <c r="O25" s="166"/>
      <c r="P25" s="88"/>
      <c r="Q25" s="166"/>
      <c r="R25" s="88"/>
      <c r="S25" s="166"/>
      <c r="T25" s="88"/>
      <c r="U25" s="166"/>
      <c r="V25" s="88"/>
      <c r="W25" s="166"/>
      <c r="X25" s="88"/>
      <c r="Y25" s="166"/>
      <c r="Z25" s="88"/>
      <c r="AA25" s="166"/>
      <c r="AB25" s="88"/>
      <c r="AC25" s="166"/>
      <c r="AD25" s="88"/>
      <c r="AE25" s="166"/>
      <c r="AF25" s="88"/>
      <c r="AG25" s="166"/>
    </row>
    <row r="26" spans="1:33" x14ac:dyDescent="0.25">
      <c r="A26" s="59">
        <f t="shared" si="3"/>
        <v>0</v>
      </c>
      <c r="B26" s="60">
        <f t="shared" si="4"/>
        <v>0</v>
      </c>
      <c r="C26" s="149"/>
      <c r="D26" s="150" t="s">
        <v>1152</v>
      </c>
      <c r="E26" s="89"/>
      <c r="F26" s="89"/>
      <c r="G26" s="166"/>
      <c r="H26" s="88"/>
      <c r="I26" s="166"/>
      <c r="J26" s="88"/>
      <c r="K26" s="166"/>
      <c r="L26" s="88"/>
      <c r="M26" s="166"/>
      <c r="N26" s="88"/>
      <c r="O26" s="166"/>
      <c r="P26" s="88"/>
      <c r="Q26" s="166"/>
      <c r="R26" s="88"/>
      <c r="S26" s="166"/>
      <c r="T26" s="88"/>
      <c r="U26" s="166"/>
      <c r="V26" s="88"/>
      <c r="W26" s="166"/>
      <c r="X26" s="88"/>
      <c r="Y26" s="166"/>
      <c r="Z26" s="88"/>
      <c r="AA26" s="166"/>
      <c r="AB26" s="88"/>
      <c r="AC26" s="166"/>
      <c r="AD26" s="88"/>
      <c r="AE26" s="166"/>
      <c r="AF26" s="88"/>
      <c r="AG26" s="166"/>
    </row>
  </sheetData>
  <mergeCells count="18">
    <mergeCell ref="A1:C1"/>
    <mergeCell ref="F4:G4"/>
    <mergeCell ref="L4:M4"/>
    <mergeCell ref="N4:O4"/>
    <mergeCell ref="D1:E1"/>
    <mergeCell ref="D3:E3"/>
    <mergeCell ref="AD4:AE4"/>
    <mergeCell ref="H4:I4"/>
    <mergeCell ref="J4:K4"/>
    <mergeCell ref="D2:E2"/>
    <mergeCell ref="AF4:AG4"/>
    <mergeCell ref="P4:Q4"/>
    <mergeCell ref="R4:S4"/>
    <mergeCell ref="T4:U4"/>
    <mergeCell ref="V4:W4"/>
    <mergeCell ref="X4:Y4"/>
    <mergeCell ref="Z4:AA4"/>
    <mergeCell ref="AB4:AC4"/>
  </mergeCells>
  <phoneticPr fontId="2" type="noConversion"/>
  <hyperlinks>
    <hyperlink ref="A2" location="'Project Summation'!A1" display="'Project Summation'!A1" xr:uid="{0B70E998-57A8-C948-B82C-ED065C0941F0}"/>
  </hyperlinks>
  <pageMargins left="0.7" right="0.7" top="0.75" bottom="0.75" header="0.3" footer="0.3"/>
  <pageSetup orientation="portrait" horizontalDpi="200" verticalDpi="200" copies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8C891-F332-45E8-9300-DE680293082C}">
  <dimension ref="A1:G183"/>
  <sheetViews>
    <sheetView workbookViewId="0">
      <pane xSplit="5" ySplit="6" topLeftCell="F7" activePane="bottomRight" state="frozen"/>
      <selection activeCell="E10" sqref="E10"/>
      <selection pane="topRight" activeCell="E10" sqref="E10"/>
      <selection pane="bottomLeft" activeCell="E10" sqref="E10"/>
      <selection pane="bottomRight" activeCell="C10" sqref="C10"/>
    </sheetView>
  </sheetViews>
  <sheetFormatPr defaultColWidth="10.6640625" defaultRowHeight="13.8" x14ac:dyDescent="0.25"/>
  <cols>
    <col min="1" max="2" width="19.33203125" style="4" customWidth="1"/>
    <col min="3" max="3" width="10" style="112" customWidth="1"/>
    <col min="4" max="4" width="7.44140625" style="4" bestFit="1" customWidth="1"/>
    <col min="5" max="5" width="69.44140625" style="179" customWidth="1"/>
    <col min="6" max="7" width="19.33203125" style="4" customWidth="1"/>
    <col min="8" max="256" width="10.6640625" style="4"/>
    <col min="257" max="258" width="19.33203125" style="4" customWidth="1"/>
    <col min="259" max="259" width="10" style="4" customWidth="1"/>
    <col min="260" max="260" width="7.44140625" style="4" bestFit="1" customWidth="1"/>
    <col min="261" max="261" width="69.44140625" style="4" customWidth="1"/>
    <col min="262" max="263" width="19.33203125" style="4" customWidth="1"/>
    <col min="264" max="512" width="10.6640625" style="4"/>
    <col min="513" max="514" width="19.33203125" style="4" customWidth="1"/>
    <col min="515" max="515" width="10" style="4" customWidth="1"/>
    <col min="516" max="516" width="7.44140625" style="4" bestFit="1" customWidth="1"/>
    <col min="517" max="517" width="69.44140625" style="4" customWidth="1"/>
    <col min="518" max="519" width="19.33203125" style="4" customWidth="1"/>
    <col min="520" max="768" width="10.6640625" style="4"/>
    <col min="769" max="770" width="19.33203125" style="4" customWidth="1"/>
    <col min="771" max="771" width="10" style="4" customWidth="1"/>
    <col min="772" max="772" width="7.44140625" style="4" bestFit="1" customWidth="1"/>
    <col min="773" max="773" width="69.44140625" style="4" customWidth="1"/>
    <col min="774" max="775" width="19.33203125" style="4" customWidth="1"/>
    <col min="776" max="1024" width="10.6640625" style="4"/>
    <col min="1025" max="1026" width="19.33203125" style="4" customWidth="1"/>
    <col min="1027" max="1027" width="10" style="4" customWidth="1"/>
    <col min="1028" max="1028" width="7.44140625" style="4" bestFit="1" customWidth="1"/>
    <col min="1029" max="1029" width="69.44140625" style="4" customWidth="1"/>
    <col min="1030" max="1031" width="19.33203125" style="4" customWidth="1"/>
    <col min="1032" max="1280" width="10.6640625" style="4"/>
    <col min="1281" max="1282" width="19.33203125" style="4" customWidth="1"/>
    <col min="1283" max="1283" width="10" style="4" customWidth="1"/>
    <col min="1284" max="1284" width="7.44140625" style="4" bestFit="1" customWidth="1"/>
    <col min="1285" max="1285" width="69.44140625" style="4" customWidth="1"/>
    <col min="1286" max="1287" width="19.33203125" style="4" customWidth="1"/>
    <col min="1288" max="1536" width="10.6640625" style="4"/>
    <col min="1537" max="1538" width="19.33203125" style="4" customWidth="1"/>
    <col min="1539" max="1539" width="10" style="4" customWidth="1"/>
    <col min="1540" max="1540" width="7.44140625" style="4" bestFit="1" customWidth="1"/>
    <col min="1541" max="1541" width="69.44140625" style="4" customWidth="1"/>
    <col min="1542" max="1543" width="19.33203125" style="4" customWidth="1"/>
    <col min="1544" max="1792" width="10.6640625" style="4"/>
    <col min="1793" max="1794" width="19.33203125" style="4" customWidth="1"/>
    <col min="1795" max="1795" width="10" style="4" customWidth="1"/>
    <col min="1796" max="1796" width="7.44140625" style="4" bestFit="1" customWidth="1"/>
    <col min="1797" max="1797" width="69.44140625" style="4" customWidth="1"/>
    <col min="1798" max="1799" width="19.33203125" style="4" customWidth="1"/>
    <col min="1800" max="2048" width="10.6640625" style="4"/>
    <col min="2049" max="2050" width="19.33203125" style="4" customWidth="1"/>
    <col min="2051" max="2051" width="10" style="4" customWidth="1"/>
    <col min="2052" max="2052" width="7.44140625" style="4" bestFit="1" customWidth="1"/>
    <col min="2053" max="2053" width="69.44140625" style="4" customWidth="1"/>
    <col min="2054" max="2055" width="19.33203125" style="4" customWidth="1"/>
    <col min="2056" max="2304" width="10.6640625" style="4"/>
    <col min="2305" max="2306" width="19.33203125" style="4" customWidth="1"/>
    <col min="2307" max="2307" width="10" style="4" customWidth="1"/>
    <col min="2308" max="2308" width="7.44140625" style="4" bestFit="1" customWidth="1"/>
    <col min="2309" max="2309" width="69.44140625" style="4" customWidth="1"/>
    <col min="2310" max="2311" width="19.33203125" style="4" customWidth="1"/>
    <col min="2312" max="2560" width="10.6640625" style="4"/>
    <col min="2561" max="2562" width="19.33203125" style="4" customWidth="1"/>
    <col min="2563" max="2563" width="10" style="4" customWidth="1"/>
    <col min="2564" max="2564" width="7.44140625" style="4" bestFit="1" customWidth="1"/>
    <col min="2565" max="2565" width="69.44140625" style="4" customWidth="1"/>
    <col min="2566" max="2567" width="19.33203125" style="4" customWidth="1"/>
    <col min="2568" max="2816" width="10.6640625" style="4"/>
    <col min="2817" max="2818" width="19.33203125" style="4" customWidth="1"/>
    <col min="2819" max="2819" width="10" style="4" customWidth="1"/>
    <col min="2820" max="2820" width="7.44140625" style="4" bestFit="1" customWidth="1"/>
    <col min="2821" max="2821" width="69.44140625" style="4" customWidth="1"/>
    <col min="2822" max="2823" width="19.33203125" style="4" customWidth="1"/>
    <col min="2824" max="3072" width="10.6640625" style="4"/>
    <col min="3073" max="3074" width="19.33203125" style="4" customWidth="1"/>
    <col min="3075" max="3075" width="10" style="4" customWidth="1"/>
    <col min="3076" max="3076" width="7.44140625" style="4" bestFit="1" customWidth="1"/>
    <col min="3077" max="3077" width="69.44140625" style="4" customWidth="1"/>
    <col min="3078" max="3079" width="19.33203125" style="4" customWidth="1"/>
    <col min="3080" max="3328" width="10.6640625" style="4"/>
    <col min="3329" max="3330" width="19.33203125" style="4" customWidth="1"/>
    <col min="3331" max="3331" width="10" style="4" customWidth="1"/>
    <col min="3332" max="3332" width="7.44140625" style="4" bestFit="1" customWidth="1"/>
    <col min="3333" max="3333" width="69.44140625" style="4" customWidth="1"/>
    <col min="3334" max="3335" width="19.33203125" style="4" customWidth="1"/>
    <col min="3336" max="3584" width="10.6640625" style="4"/>
    <col min="3585" max="3586" width="19.33203125" style="4" customWidth="1"/>
    <col min="3587" max="3587" width="10" style="4" customWidth="1"/>
    <col min="3588" max="3588" width="7.44140625" style="4" bestFit="1" customWidth="1"/>
    <col min="3589" max="3589" width="69.44140625" style="4" customWidth="1"/>
    <col min="3590" max="3591" width="19.33203125" style="4" customWidth="1"/>
    <col min="3592" max="3840" width="10.6640625" style="4"/>
    <col min="3841" max="3842" width="19.33203125" style="4" customWidth="1"/>
    <col min="3843" max="3843" width="10" style="4" customWidth="1"/>
    <col min="3844" max="3844" width="7.44140625" style="4" bestFit="1" customWidth="1"/>
    <col min="3845" max="3845" width="69.44140625" style="4" customWidth="1"/>
    <col min="3846" max="3847" width="19.33203125" style="4" customWidth="1"/>
    <col min="3848" max="4096" width="10.6640625" style="4"/>
    <col min="4097" max="4098" width="19.33203125" style="4" customWidth="1"/>
    <col min="4099" max="4099" width="10" style="4" customWidth="1"/>
    <col min="4100" max="4100" width="7.44140625" style="4" bestFit="1" customWidth="1"/>
    <col min="4101" max="4101" width="69.44140625" style="4" customWidth="1"/>
    <col min="4102" max="4103" width="19.33203125" style="4" customWidth="1"/>
    <col min="4104" max="4352" width="10.6640625" style="4"/>
    <col min="4353" max="4354" width="19.33203125" style="4" customWidth="1"/>
    <col min="4355" max="4355" width="10" style="4" customWidth="1"/>
    <col min="4356" max="4356" width="7.44140625" style="4" bestFit="1" customWidth="1"/>
    <col min="4357" max="4357" width="69.44140625" style="4" customWidth="1"/>
    <col min="4358" max="4359" width="19.33203125" style="4" customWidth="1"/>
    <col min="4360" max="4608" width="10.6640625" style="4"/>
    <col min="4609" max="4610" width="19.33203125" style="4" customWidth="1"/>
    <col min="4611" max="4611" width="10" style="4" customWidth="1"/>
    <col min="4612" max="4612" width="7.44140625" style="4" bestFit="1" customWidth="1"/>
    <col min="4613" max="4613" width="69.44140625" style="4" customWidth="1"/>
    <col min="4614" max="4615" width="19.33203125" style="4" customWidth="1"/>
    <col min="4616" max="4864" width="10.6640625" style="4"/>
    <col min="4865" max="4866" width="19.33203125" style="4" customWidth="1"/>
    <col min="4867" max="4867" width="10" style="4" customWidth="1"/>
    <col min="4868" max="4868" width="7.44140625" style="4" bestFit="1" customWidth="1"/>
    <col min="4869" max="4869" width="69.44140625" style="4" customWidth="1"/>
    <col min="4870" max="4871" width="19.33203125" style="4" customWidth="1"/>
    <col min="4872" max="5120" width="10.6640625" style="4"/>
    <col min="5121" max="5122" width="19.33203125" style="4" customWidth="1"/>
    <col min="5123" max="5123" width="10" style="4" customWidth="1"/>
    <col min="5124" max="5124" width="7.44140625" style="4" bestFit="1" customWidth="1"/>
    <col min="5125" max="5125" width="69.44140625" style="4" customWidth="1"/>
    <col min="5126" max="5127" width="19.33203125" style="4" customWidth="1"/>
    <col min="5128" max="5376" width="10.6640625" style="4"/>
    <col min="5377" max="5378" width="19.33203125" style="4" customWidth="1"/>
    <col min="5379" max="5379" width="10" style="4" customWidth="1"/>
    <col min="5380" max="5380" width="7.44140625" style="4" bestFit="1" customWidth="1"/>
    <col min="5381" max="5381" width="69.44140625" style="4" customWidth="1"/>
    <col min="5382" max="5383" width="19.33203125" style="4" customWidth="1"/>
    <col min="5384" max="5632" width="10.6640625" style="4"/>
    <col min="5633" max="5634" width="19.33203125" style="4" customWidth="1"/>
    <col min="5635" max="5635" width="10" style="4" customWidth="1"/>
    <col min="5636" max="5636" width="7.44140625" style="4" bestFit="1" customWidth="1"/>
    <col min="5637" max="5637" width="69.44140625" style="4" customWidth="1"/>
    <col min="5638" max="5639" width="19.33203125" style="4" customWidth="1"/>
    <col min="5640" max="5888" width="10.6640625" style="4"/>
    <col min="5889" max="5890" width="19.33203125" style="4" customWidth="1"/>
    <col min="5891" max="5891" width="10" style="4" customWidth="1"/>
    <col min="5892" max="5892" width="7.44140625" style="4" bestFit="1" customWidth="1"/>
    <col min="5893" max="5893" width="69.44140625" style="4" customWidth="1"/>
    <col min="5894" max="5895" width="19.33203125" style="4" customWidth="1"/>
    <col min="5896" max="6144" width="10.6640625" style="4"/>
    <col min="6145" max="6146" width="19.33203125" style="4" customWidth="1"/>
    <col min="6147" max="6147" width="10" style="4" customWidth="1"/>
    <col min="6148" max="6148" width="7.44140625" style="4" bestFit="1" customWidth="1"/>
    <col min="6149" max="6149" width="69.44140625" style="4" customWidth="1"/>
    <col min="6150" max="6151" width="19.33203125" style="4" customWidth="1"/>
    <col min="6152" max="6400" width="10.6640625" style="4"/>
    <col min="6401" max="6402" width="19.33203125" style="4" customWidth="1"/>
    <col min="6403" max="6403" width="10" style="4" customWidth="1"/>
    <col min="6404" max="6404" width="7.44140625" style="4" bestFit="1" customWidth="1"/>
    <col min="6405" max="6405" width="69.44140625" style="4" customWidth="1"/>
    <col min="6406" max="6407" width="19.33203125" style="4" customWidth="1"/>
    <col min="6408" max="6656" width="10.6640625" style="4"/>
    <col min="6657" max="6658" width="19.33203125" style="4" customWidth="1"/>
    <col min="6659" max="6659" width="10" style="4" customWidth="1"/>
    <col min="6660" max="6660" width="7.44140625" style="4" bestFit="1" customWidth="1"/>
    <col min="6661" max="6661" width="69.44140625" style="4" customWidth="1"/>
    <col min="6662" max="6663" width="19.33203125" style="4" customWidth="1"/>
    <col min="6664" max="6912" width="10.6640625" style="4"/>
    <col min="6913" max="6914" width="19.33203125" style="4" customWidth="1"/>
    <col min="6915" max="6915" width="10" style="4" customWidth="1"/>
    <col min="6916" max="6916" width="7.44140625" style="4" bestFit="1" customWidth="1"/>
    <col min="6917" max="6917" width="69.44140625" style="4" customWidth="1"/>
    <col min="6918" max="6919" width="19.33203125" style="4" customWidth="1"/>
    <col min="6920" max="7168" width="10.6640625" style="4"/>
    <col min="7169" max="7170" width="19.33203125" style="4" customWidth="1"/>
    <col min="7171" max="7171" width="10" style="4" customWidth="1"/>
    <col min="7172" max="7172" width="7.44140625" style="4" bestFit="1" customWidth="1"/>
    <col min="7173" max="7173" width="69.44140625" style="4" customWidth="1"/>
    <col min="7174" max="7175" width="19.33203125" style="4" customWidth="1"/>
    <col min="7176" max="7424" width="10.6640625" style="4"/>
    <col min="7425" max="7426" width="19.33203125" style="4" customWidth="1"/>
    <col min="7427" max="7427" width="10" style="4" customWidth="1"/>
    <col min="7428" max="7428" width="7.44140625" style="4" bestFit="1" customWidth="1"/>
    <col min="7429" max="7429" width="69.44140625" style="4" customWidth="1"/>
    <col min="7430" max="7431" width="19.33203125" style="4" customWidth="1"/>
    <col min="7432" max="7680" width="10.6640625" style="4"/>
    <col min="7681" max="7682" width="19.33203125" style="4" customWidth="1"/>
    <col min="7683" max="7683" width="10" style="4" customWidth="1"/>
    <col min="7684" max="7684" width="7.44140625" style="4" bestFit="1" customWidth="1"/>
    <col min="7685" max="7685" width="69.44140625" style="4" customWidth="1"/>
    <col min="7686" max="7687" width="19.33203125" style="4" customWidth="1"/>
    <col min="7688" max="7936" width="10.6640625" style="4"/>
    <col min="7937" max="7938" width="19.33203125" style="4" customWidth="1"/>
    <col min="7939" max="7939" width="10" style="4" customWidth="1"/>
    <col min="7940" max="7940" width="7.44140625" style="4" bestFit="1" customWidth="1"/>
    <col min="7941" max="7941" width="69.44140625" style="4" customWidth="1"/>
    <col min="7942" max="7943" width="19.33203125" style="4" customWidth="1"/>
    <col min="7944" max="8192" width="10.6640625" style="4"/>
    <col min="8193" max="8194" width="19.33203125" style="4" customWidth="1"/>
    <col min="8195" max="8195" width="10" style="4" customWidth="1"/>
    <col min="8196" max="8196" width="7.44140625" style="4" bestFit="1" customWidth="1"/>
    <col min="8197" max="8197" width="69.44140625" style="4" customWidth="1"/>
    <col min="8198" max="8199" width="19.33203125" style="4" customWidth="1"/>
    <col min="8200" max="8448" width="10.6640625" style="4"/>
    <col min="8449" max="8450" width="19.33203125" style="4" customWidth="1"/>
    <col min="8451" max="8451" width="10" style="4" customWidth="1"/>
    <col min="8452" max="8452" width="7.44140625" style="4" bestFit="1" customWidth="1"/>
    <col min="8453" max="8453" width="69.44140625" style="4" customWidth="1"/>
    <col min="8454" max="8455" width="19.33203125" style="4" customWidth="1"/>
    <col min="8456" max="8704" width="10.6640625" style="4"/>
    <col min="8705" max="8706" width="19.33203125" style="4" customWidth="1"/>
    <col min="8707" max="8707" width="10" style="4" customWidth="1"/>
    <col min="8708" max="8708" width="7.44140625" style="4" bestFit="1" customWidth="1"/>
    <col min="8709" max="8709" width="69.44140625" style="4" customWidth="1"/>
    <col min="8710" max="8711" width="19.33203125" style="4" customWidth="1"/>
    <col min="8712" max="8960" width="10.6640625" style="4"/>
    <col min="8961" max="8962" width="19.33203125" style="4" customWidth="1"/>
    <col min="8963" max="8963" width="10" style="4" customWidth="1"/>
    <col min="8964" max="8964" width="7.44140625" style="4" bestFit="1" customWidth="1"/>
    <col min="8965" max="8965" width="69.44140625" style="4" customWidth="1"/>
    <col min="8966" max="8967" width="19.33203125" style="4" customWidth="1"/>
    <col min="8968" max="9216" width="10.6640625" style="4"/>
    <col min="9217" max="9218" width="19.33203125" style="4" customWidth="1"/>
    <col min="9219" max="9219" width="10" style="4" customWidth="1"/>
    <col min="9220" max="9220" width="7.44140625" style="4" bestFit="1" customWidth="1"/>
    <col min="9221" max="9221" width="69.44140625" style="4" customWidth="1"/>
    <col min="9222" max="9223" width="19.33203125" style="4" customWidth="1"/>
    <col min="9224" max="9472" width="10.6640625" style="4"/>
    <col min="9473" max="9474" width="19.33203125" style="4" customWidth="1"/>
    <col min="9475" max="9475" width="10" style="4" customWidth="1"/>
    <col min="9476" max="9476" width="7.44140625" style="4" bestFit="1" customWidth="1"/>
    <col min="9477" max="9477" width="69.44140625" style="4" customWidth="1"/>
    <col min="9478" max="9479" width="19.33203125" style="4" customWidth="1"/>
    <col min="9480" max="9728" width="10.6640625" style="4"/>
    <col min="9729" max="9730" width="19.33203125" style="4" customWidth="1"/>
    <col min="9731" max="9731" width="10" style="4" customWidth="1"/>
    <col min="9732" max="9732" width="7.44140625" style="4" bestFit="1" customWidth="1"/>
    <col min="9733" max="9733" width="69.44140625" style="4" customWidth="1"/>
    <col min="9734" max="9735" width="19.33203125" style="4" customWidth="1"/>
    <col min="9736" max="9984" width="10.6640625" style="4"/>
    <col min="9985" max="9986" width="19.33203125" style="4" customWidth="1"/>
    <col min="9987" max="9987" width="10" style="4" customWidth="1"/>
    <col min="9988" max="9988" width="7.44140625" style="4" bestFit="1" customWidth="1"/>
    <col min="9989" max="9989" width="69.44140625" style="4" customWidth="1"/>
    <col min="9990" max="9991" width="19.33203125" style="4" customWidth="1"/>
    <col min="9992" max="10240" width="10.6640625" style="4"/>
    <col min="10241" max="10242" width="19.33203125" style="4" customWidth="1"/>
    <col min="10243" max="10243" width="10" style="4" customWidth="1"/>
    <col min="10244" max="10244" width="7.44140625" style="4" bestFit="1" customWidth="1"/>
    <col min="10245" max="10245" width="69.44140625" style="4" customWidth="1"/>
    <col min="10246" max="10247" width="19.33203125" style="4" customWidth="1"/>
    <col min="10248" max="10496" width="10.6640625" style="4"/>
    <col min="10497" max="10498" width="19.33203125" style="4" customWidth="1"/>
    <col min="10499" max="10499" width="10" style="4" customWidth="1"/>
    <col min="10500" max="10500" width="7.44140625" style="4" bestFit="1" customWidth="1"/>
    <col min="10501" max="10501" width="69.44140625" style="4" customWidth="1"/>
    <col min="10502" max="10503" width="19.33203125" style="4" customWidth="1"/>
    <col min="10504" max="10752" width="10.6640625" style="4"/>
    <col min="10753" max="10754" width="19.33203125" style="4" customWidth="1"/>
    <col min="10755" max="10755" width="10" style="4" customWidth="1"/>
    <col min="10756" max="10756" width="7.44140625" style="4" bestFit="1" customWidth="1"/>
    <col min="10757" max="10757" width="69.44140625" style="4" customWidth="1"/>
    <col min="10758" max="10759" width="19.33203125" style="4" customWidth="1"/>
    <col min="10760" max="11008" width="10.6640625" style="4"/>
    <col min="11009" max="11010" width="19.33203125" style="4" customWidth="1"/>
    <col min="11011" max="11011" width="10" style="4" customWidth="1"/>
    <col min="11012" max="11012" width="7.44140625" style="4" bestFit="1" customWidth="1"/>
    <col min="11013" max="11013" width="69.44140625" style="4" customWidth="1"/>
    <col min="11014" max="11015" width="19.33203125" style="4" customWidth="1"/>
    <col min="11016" max="11264" width="10.6640625" style="4"/>
    <col min="11265" max="11266" width="19.33203125" style="4" customWidth="1"/>
    <col min="11267" max="11267" width="10" style="4" customWidth="1"/>
    <col min="11268" max="11268" width="7.44140625" style="4" bestFit="1" customWidth="1"/>
    <col min="11269" max="11269" width="69.44140625" style="4" customWidth="1"/>
    <col min="11270" max="11271" width="19.33203125" style="4" customWidth="1"/>
    <col min="11272" max="11520" width="10.6640625" style="4"/>
    <col min="11521" max="11522" width="19.33203125" style="4" customWidth="1"/>
    <col min="11523" max="11523" width="10" style="4" customWidth="1"/>
    <col min="11524" max="11524" width="7.44140625" style="4" bestFit="1" customWidth="1"/>
    <col min="11525" max="11525" width="69.44140625" style="4" customWidth="1"/>
    <col min="11526" max="11527" width="19.33203125" style="4" customWidth="1"/>
    <col min="11528" max="11776" width="10.6640625" style="4"/>
    <col min="11777" max="11778" width="19.33203125" style="4" customWidth="1"/>
    <col min="11779" max="11779" width="10" style="4" customWidth="1"/>
    <col min="11780" max="11780" width="7.44140625" style="4" bestFit="1" customWidth="1"/>
    <col min="11781" max="11781" width="69.44140625" style="4" customWidth="1"/>
    <col min="11782" max="11783" width="19.33203125" style="4" customWidth="1"/>
    <col min="11784" max="12032" width="10.6640625" style="4"/>
    <col min="12033" max="12034" width="19.33203125" style="4" customWidth="1"/>
    <col min="12035" max="12035" width="10" style="4" customWidth="1"/>
    <col min="12036" max="12036" width="7.44140625" style="4" bestFit="1" customWidth="1"/>
    <col min="12037" max="12037" width="69.44140625" style="4" customWidth="1"/>
    <col min="12038" max="12039" width="19.33203125" style="4" customWidth="1"/>
    <col min="12040" max="12288" width="10.6640625" style="4"/>
    <col min="12289" max="12290" width="19.33203125" style="4" customWidth="1"/>
    <col min="12291" max="12291" width="10" style="4" customWidth="1"/>
    <col min="12292" max="12292" width="7.44140625" style="4" bestFit="1" customWidth="1"/>
    <col min="12293" max="12293" width="69.44140625" style="4" customWidth="1"/>
    <col min="12294" max="12295" width="19.33203125" style="4" customWidth="1"/>
    <col min="12296" max="12544" width="10.6640625" style="4"/>
    <col min="12545" max="12546" width="19.33203125" style="4" customWidth="1"/>
    <col min="12547" max="12547" width="10" style="4" customWidth="1"/>
    <col min="12548" max="12548" width="7.44140625" style="4" bestFit="1" customWidth="1"/>
    <col min="12549" max="12549" width="69.44140625" style="4" customWidth="1"/>
    <col min="12550" max="12551" width="19.33203125" style="4" customWidth="1"/>
    <col min="12552" max="12800" width="10.6640625" style="4"/>
    <col min="12801" max="12802" width="19.33203125" style="4" customWidth="1"/>
    <col min="12803" max="12803" width="10" style="4" customWidth="1"/>
    <col min="12804" max="12804" width="7.44140625" style="4" bestFit="1" customWidth="1"/>
    <col min="12805" max="12805" width="69.44140625" style="4" customWidth="1"/>
    <col min="12806" max="12807" width="19.33203125" style="4" customWidth="1"/>
    <col min="12808" max="13056" width="10.6640625" style="4"/>
    <col min="13057" max="13058" width="19.33203125" style="4" customWidth="1"/>
    <col min="13059" max="13059" width="10" style="4" customWidth="1"/>
    <col min="13060" max="13060" width="7.44140625" style="4" bestFit="1" customWidth="1"/>
    <col min="13061" max="13061" width="69.44140625" style="4" customWidth="1"/>
    <col min="13062" max="13063" width="19.33203125" style="4" customWidth="1"/>
    <col min="13064" max="13312" width="10.6640625" style="4"/>
    <col min="13313" max="13314" width="19.33203125" style="4" customWidth="1"/>
    <col min="13315" max="13315" width="10" style="4" customWidth="1"/>
    <col min="13316" max="13316" width="7.44140625" style="4" bestFit="1" customWidth="1"/>
    <col min="13317" max="13317" width="69.44140625" style="4" customWidth="1"/>
    <col min="13318" max="13319" width="19.33203125" style="4" customWidth="1"/>
    <col min="13320" max="13568" width="10.6640625" style="4"/>
    <col min="13569" max="13570" width="19.33203125" style="4" customWidth="1"/>
    <col min="13571" max="13571" width="10" style="4" customWidth="1"/>
    <col min="13572" max="13572" width="7.44140625" style="4" bestFit="1" customWidth="1"/>
    <col min="13573" max="13573" width="69.44140625" style="4" customWidth="1"/>
    <col min="13574" max="13575" width="19.33203125" style="4" customWidth="1"/>
    <col min="13576" max="13824" width="10.6640625" style="4"/>
    <col min="13825" max="13826" width="19.33203125" style="4" customWidth="1"/>
    <col min="13827" max="13827" width="10" style="4" customWidth="1"/>
    <col min="13828" max="13828" width="7.44140625" style="4" bestFit="1" customWidth="1"/>
    <col min="13829" max="13829" width="69.44140625" style="4" customWidth="1"/>
    <col min="13830" max="13831" width="19.33203125" style="4" customWidth="1"/>
    <col min="13832" max="14080" width="10.6640625" style="4"/>
    <col min="14081" max="14082" width="19.33203125" style="4" customWidth="1"/>
    <col min="14083" max="14083" width="10" style="4" customWidth="1"/>
    <col min="14084" max="14084" width="7.44140625" style="4" bestFit="1" customWidth="1"/>
    <col min="14085" max="14085" width="69.44140625" style="4" customWidth="1"/>
    <col min="14086" max="14087" width="19.33203125" style="4" customWidth="1"/>
    <col min="14088" max="14336" width="10.6640625" style="4"/>
    <col min="14337" max="14338" width="19.33203125" style="4" customWidth="1"/>
    <col min="14339" max="14339" width="10" style="4" customWidth="1"/>
    <col min="14340" max="14340" width="7.44140625" style="4" bestFit="1" customWidth="1"/>
    <col min="14341" max="14341" width="69.44140625" style="4" customWidth="1"/>
    <col min="14342" max="14343" width="19.33203125" style="4" customWidth="1"/>
    <col min="14344" max="14592" width="10.6640625" style="4"/>
    <col min="14593" max="14594" width="19.33203125" style="4" customWidth="1"/>
    <col min="14595" max="14595" width="10" style="4" customWidth="1"/>
    <col min="14596" max="14596" width="7.44140625" style="4" bestFit="1" customWidth="1"/>
    <col min="14597" max="14597" width="69.44140625" style="4" customWidth="1"/>
    <col min="14598" max="14599" width="19.33203125" style="4" customWidth="1"/>
    <col min="14600" max="14848" width="10.6640625" style="4"/>
    <col min="14849" max="14850" width="19.33203125" style="4" customWidth="1"/>
    <col min="14851" max="14851" width="10" style="4" customWidth="1"/>
    <col min="14852" max="14852" width="7.44140625" style="4" bestFit="1" customWidth="1"/>
    <col min="14853" max="14853" width="69.44140625" style="4" customWidth="1"/>
    <col min="14854" max="14855" width="19.33203125" style="4" customWidth="1"/>
    <col min="14856" max="15104" width="10.6640625" style="4"/>
    <col min="15105" max="15106" width="19.33203125" style="4" customWidth="1"/>
    <col min="15107" max="15107" width="10" style="4" customWidth="1"/>
    <col min="15108" max="15108" width="7.44140625" style="4" bestFit="1" customWidth="1"/>
    <col min="15109" max="15109" width="69.44140625" style="4" customWidth="1"/>
    <col min="15110" max="15111" width="19.33203125" style="4" customWidth="1"/>
    <col min="15112" max="15360" width="10.6640625" style="4"/>
    <col min="15361" max="15362" width="19.33203125" style="4" customWidth="1"/>
    <col min="15363" max="15363" width="10" style="4" customWidth="1"/>
    <col min="15364" max="15364" width="7.44140625" style="4" bestFit="1" customWidth="1"/>
    <col min="15365" max="15365" width="69.44140625" style="4" customWidth="1"/>
    <col min="15366" max="15367" width="19.33203125" style="4" customWidth="1"/>
    <col min="15368" max="15616" width="10.6640625" style="4"/>
    <col min="15617" max="15618" width="19.33203125" style="4" customWidth="1"/>
    <col min="15619" max="15619" width="10" style="4" customWidth="1"/>
    <col min="15620" max="15620" width="7.44140625" style="4" bestFit="1" customWidth="1"/>
    <col min="15621" max="15621" width="69.44140625" style="4" customWidth="1"/>
    <col min="15622" max="15623" width="19.33203125" style="4" customWidth="1"/>
    <col min="15624" max="15872" width="10.6640625" style="4"/>
    <col min="15873" max="15874" width="19.33203125" style="4" customWidth="1"/>
    <col min="15875" max="15875" width="10" style="4" customWidth="1"/>
    <col min="15876" max="15876" width="7.44140625" style="4" bestFit="1" customWidth="1"/>
    <col min="15877" max="15877" width="69.44140625" style="4" customWidth="1"/>
    <col min="15878" max="15879" width="19.33203125" style="4" customWidth="1"/>
    <col min="15880" max="16128" width="10.6640625" style="4"/>
    <col min="16129" max="16130" width="19.33203125" style="4" customWidth="1"/>
    <col min="16131" max="16131" width="10" style="4" customWidth="1"/>
    <col min="16132" max="16132" width="7.44140625" style="4" bestFit="1" customWidth="1"/>
    <col min="16133" max="16133" width="69.44140625" style="4" customWidth="1"/>
    <col min="16134" max="16135" width="19.33203125" style="4" customWidth="1"/>
    <col min="16136" max="16384" width="10.6640625" style="4"/>
  </cols>
  <sheetData>
    <row r="1" spans="1:7" ht="14.4" thickBot="1" x14ac:dyDescent="0.3">
      <c r="A1" s="437" t="str">
        <f>'Project Info'!B1</f>
        <v>City of Staunton, Augusta County, and City of Waynesboro, Virginia</v>
      </c>
      <c r="B1" s="437"/>
      <c r="C1" s="437"/>
      <c r="D1" s="437" t="str">
        <f>'Project Info'!B3</f>
        <v>Regional P25 Radio System</v>
      </c>
      <c r="E1" s="437"/>
    </row>
    <row r="2" spans="1:7" ht="19.2" customHeight="1" thickBot="1" x14ac:dyDescent="0.3">
      <c r="A2" s="288">
        <f>A3+B3</f>
        <v>0</v>
      </c>
      <c r="B2" s="122"/>
      <c r="C2" s="24"/>
      <c r="D2" s="438" t="str">
        <f>'Project Info'!B6</f>
        <v>Date Entered on "Project Info" Sheet</v>
      </c>
      <c r="E2" s="439"/>
      <c r="F2" s="21"/>
      <c r="G2" s="21"/>
    </row>
    <row r="3" spans="1:7" ht="22.2" customHeight="1" thickBot="1" x14ac:dyDescent="0.3">
      <c r="A3" s="76">
        <f>SUM(A6:A6020)</f>
        <v>0</v>
      </c>
      <c r="B3" s="124">
        <f>SUM(B6:B6020)</f>
        <v>0</v>
      </c>
      <c r="C3" s="29"/>
      <c r="D3" s="440" t="str">
        <f>'Project Info'!B8</f>
        <v>PROPOSER's Name Entered on "Project Info" Sheet</v>
      </c>
      <c r="E3" s="441"/>
      <c r="F3" s="21"/>
      <c r="G3" s="21"/>
    </row>
    <row r="4" spans="1:7" ht="15.75" customHeight="1" thickBot="1" x14ac:dyDescent="0.3">
      <c r="A4" s="33" t="s">
        <v>63</v>
      </c>
      <c r="B4" s="34" t="s">
        <v>63</v>
      </c>
      <c r="C4" s="35" t="s">
        <v>64</v>
      </c>
      <c r="D4" s="36"/>
      <c r="E4" s="127"/>
      <c r="F4" s="470" t="s">
        <v>36</v>
      </c>
      <c r="G4" s="471"/>
    </row>
    <row r="5" spans="1:7" ht="14.4" thickBot="1" x14ac:dyDescent="0.3">
      <c r="A5" s="38" t="s">
        <v>37</v>
      </c>
      <c r="B5" s="39" t="s">
        <v>65</v>
      </c>
      <c r="C5" s="40" t="s">
        <v>66</v>
      </c>
      <c r="D5" s="36"/>
      <c r="E5" s="172"/>
      <c r="F5" s="173" t="s">
        <v>37</v>
      </c>
      <c r="G5" s="174" t="s">
        <v>65</v>
      </c>
    </row>
    <row r="6" spans="1:7" x14ac:dyDescent="0.25">
      <c r="A6" s="84"/>
      <c r="B6" s="85"/>
      <c r="C6" s="86"/>
      <c r="D6" s="162" t="s">
        <v>29</v>
      </c>
      <c r="E6" s="175" t="s">
        <v>67</v>
      </c>
      <c r="F6" s="84"/>
      <c r="G6" s="176"/>
    </row>
    <row r="7" spans="1:7" x14ac:dyDescent="0.25">
      <c r="A7" s="51"/>
      <c r="B7" s="52"/>
      <c r="C7" s="58"/>
      <c r="D7" s="162"/>
      <c r="E7" s="177" t="s">
        <v>68</v>
      </c>
      <c r="F7" s="51"/>
      <c r="G7" s="54"/>
    </row>
    <row r="8" spans="1:7" x14ac:dyDescent="0.25">
      <c r="A8" s="51"/>
      <c r="B8" s="52"/>
      <c r="C8" s="58"/>
      <c r="D8" s="178"/>
      <c r="E8" s="424" t="s">
        <v>635</v>
      </c>
      <c r="F8" s="51"/>
      <c r="G8" s="54"/>
    </row>
    <row r="9" spans="1:7" x14ac:dyDescent="0.25">
      <c r="A9" s="51"/>
      <c r="B9" s="52"/>
      <c r="C9" s="58"/>
      <c r="D9" s="478" t="s">
        <v>1141</v>
      </c>
      <c r="E9" s="479"/>
      <c r="F9" s="51"/>
      <c r="G9" s="54"/>
    </row>
    <row r="10" spans="1:7" ht="14.4" x14ac:dyDescent="0.3">
      <c r="A10" s="59">
        <f t="shared" ref="A10:A43" si="0">SUMIF($F$5:$IV$5,"Equipment",$F10:$IV10)</f>
        <v>0</v>
      </c>
      <c r="B10" s="60">
        <f t="shared" ref="B10:B43" si="1">SUMIF($G$5:$IV$5,"Install",$G10:$IV10)</f>
        <v>0</v>
      </c>
      <c r="C10" s="61"/>
      <c r="D10" s="476" t="s">
        <v>69</v>
      </c>
      <c r="E10" s="477"/>
      <c r="F10" s="63"/>
      <c r="G10" s="148"/>
    </row>
    <row r="11" spans="1:7" ht="14.4" x14ac:dyDescent="0.3">
      <c r="A11" s="59">
        <f t="shared" si="0"/>
        <v>0</v>
      </c>
      <c r="B11" s="60">
        <f t="shared" si="1"/>
        <v>0</v>
      </c>
      <c r="C11" s="61"/>
      <c r="D11" s="476" t="s">
        <v>69</v>
      </c>
      <c r="E11" s="477"/>
      <c r="F11" s="63"/>
      <c r="G11" s="148"/>
    </row>
    <row r="12" spans="1:7" ht="14.4" x14ac:dyDescent="0.3">
      <c r="A12" s="59">
        <f t="shared" si="0"/>
        <v>0</v>
      </c>
      <c r="B12" s="60">
        <f t="shared" si="1"/>
        <v>0</v>
      </c>
      <c r="C12" s="61"/>
      <c r="D12" s="476" t="s">
        <v>69</v>
      </c>
      <c r="E12" s="477"/>
      <c r="F12" s="63"/>
      <c r="G12" s="148"/>
    </row>
    <row r="13" spans="1:7" ht="14.4" x14ac:dyDescent="0.3">
      <c r="A13" s="59">
        <f t="shared" si="0"/>
        <v>0</v>
      </c>
      <c r="B13" s="60">
        <f t="shared" si="1"/>
        <v>0</v>
      </c>
      <c r="C13" s="61"/>
      <c r="D13" s="476" t="s">
        <v>69</v>
      </c>
      <c r="E13" s="477"/>
      <c r="F13" s="63"/>
      <c r="G13" s="148"/>
    </row>
    <row r="14" spans="1:7" ht="14.4" x14ac:dyDescent="0.3">
      <c r="A14" s="59">
        <f t="shared" si="0"/>
        <v>0</v>
      </c>
      <c r="B14" s="60">
        <f t="shared" si="1"/>
        <v>0</v>
      </c>
      <c r="C14" s="61"/>
      <c r="D14" s="476" t="s">
        <v>69</v>
      </c>
      <c r="E14" s="477"/>
      <c r="F14" s="63"/>
      <c r="G14" s="148"/>
    </row>
    <row r="15" spans="1:7" ht="14.4" x14ac:dyDescent="0.3">
      <c r="A15" s="59">
        <f t="shared" si="0"/>
        <v>0</v>
      </c>
      <c r="B15" s="60">
        <f t="shared" si="1"/>
        <v>0</v>
      </c>
      <c r="C15" s="61"/>
      <c r="D15" s="476" t="s">
        <v>69</v>
      </c>
      <c r="E15" s="477"/>
      <c r="F15" s="63"/>
      <c r="G15" s="148"/>
    </row>
    <row r="16" spans="1:7" x14ac:dyDescent="0.25">
      <c r="A16" s="51"/>
      <c r="B16" s="52"/>
      <c r="C16" s="58"/>
      <c r="D16" s="478" t="s">
        <v>1142</v>
      </c>
      <c r="E16" s="479"/>
      <c r="F16" s="51"/>
      <c r="G16" s="54"/>
    </row>
    <row r="17" spans="1:7" ht="14.4" x14ac:dyDescent="0.3">
      <c r="A17" s="59">
        <f t="shared" si="0"/>
        <v>0</v>
      </c>
      <c r="B17" s="60">
        <f t="shared" si="1"/>
        <v>0</v>
      </c>
      <c r="C17" s="61"/>
      <c r="D17" s="476" t="s">
        <v>69</v>
      </c>
      <c r="E17" s="477"/>
      <c r="F17" s="63"/>
      <c r="G17" s="148"/>
    </row>
    <row r="18" spans="1:7" ht="14.4" x14ac:dyDescent="0.3">
      <c r="A18" s="59">
        <f t="shared" si="0"/>
        <v>0</v>
      </c>
      <c r="B18" s="60">
        <f t="shared" si="1"/>
        <v>0</v>
      </c>
      <c r="C18" s="61"/>
      <c r="D18" s="476" t="s">
        <v>69</v>
      </c>
      <c r="E18" s="477"/>
      <c r="F18" s="63"/>
      <c r="G18" s="148"/>
    </row>
    <row r="19" spans="1:7" ht="14.4" x14ac:dyDescent="0.3">
      <c r="A19" s="59">
        <f t="shared" si="0"/>
        <v>0</v>
      </c>
      <c r="B19" s="60">
        <f t="shared" si="1"/>
        <v>0</v>
      </c>
      <c r="C19" s="61"/>
      <c r="D19" s="476" t="s">
        <v>69</v>
      </c>
      <c r="E19" s="477"/>
      <c r="F19" s="63"/>
      <c r="G19" s="148"/>
    </row>
    <row r="20" spans="1:7" ht="14.4" x14ac:dyDescent="0.3">
      <c r="A20" s="59">
        <f t="shared" si="0"/>
        <v>0</v>
      </c>
      <c r="B20" s="60">
        <f t="shared" si="1"/>
        <v>0</v>
      </c>
      <c r="C20" s="61"/>
      <c r="D20" s="476" t="s">
        <v>69</v>
      </c>
      <c r="E20" s="477"/>
      <c r="F20" s="63"/>
      <c r="G20" s="148"/>
    </row>
    <row r="21" spans="1:7" ht="14.4" x14ac:dyDescent="0.3">
      <c r="A21" s="59">
        <f t="shared" si="0"/>
        <v>0</v>
      </c>
      <c r="B21" s="60">
        <f t="shared" si="1"/>
        <v>0</v>
      </c>
      <c r="C21" s="61"/>
      <c r="D21" s="476" t="s">
        <v>69</v>
      </c>
      <c r="E21" s="477"/>
      <c r="F21" s="63"/>
      <c r="G21" s="148"/>
    </row>
    <row r="22" spans="1:7" ht="14.4" x14ac:dyDescent="0.3">
      <c r="A22" s="59">
        <f t="shared" si="0"/>
        <v>0</v>
      </c>
      <c r="B22" s="60">
        <f t="shared" si="1"/>
        <v>0</v>
      </c>
      <c r="C22" s="61"/>
      <c r="D22" s="476" t="s">
        <v>69</v>
      </c>
      <c r="E22" s="477"/>
      <c r="F22" s="63"/>
      <c r="G22" s="148"/>
    </row>
    <row r="23" spans="1:7" x14ac:dyDescent="0.25">
      <c r="A23" s="51"/>
      <c r="B23" s="52"/>
      <c r="C23" s="58"/>
      <c r="D23" s="478" t="s">
        <v>1138</v>
      </c>
      <c r="E23" s="479"/>
      <c r="F23" s="51"/>
      <c r="G23" s="54"/>
    </row>
    <row r="24" spans="1:7" ht="14.4" x14ac:dyDescent="0.3">
      <c r="A24" s="59">
        <f t="shared" si="0"/>
        <v>0</v>
      </c>
      <c r="B24" s="60">
        <f t="shared" si="1"/>
        <v>0</v>
      </c>
      <c r="C24" s="61"/>
      <c r="D24" s="476" t="s">
        <v>69</v>
      </c>
      <c r="E24" s="477"/>
      <c r="F24" s="63"/>
      <c r="G24" s="148"/>
    </row>
    <row r="25" spans="1:7" ht="14.4" x14ac:dyDescent="0.3">
      <c r="A25" s="59">
        <f t="shared" si="0"/>
        <v>0</v>
      </c>
      <c r="B25" s="60">
        <f t="shared" si="1"/>
        <v>0</v>
      </c>
      <c r="C25" s="61"/>
      <c r="D25" s="476" t="s">
        <v>69</v>
      </c>
      <c r="E25" s="477"/>
      <c r="F25" s="63"/>
      <c r="G25" s="148"/>
    </row>
    <row r="26" spans="1:7" ht="14.4" x14ac:dyDescent="0.3">
      <c r="A26" s="59">
        <f t="shared" si="0"/>
        <v>0</v>
      </c>
      <c r="B26" s="60">
        <f t="shared" si="1"/>
        <v>0</v>
      </c>
      <c r="C26" s="61"/>
      <c r="D26" s="476" t="s">
        <v>69</v>
      </c>
      <c r="E26" s="477"/>
      <c r="F26" s="63"/>
      <c r="G26" s="148"/>
    </row>
    <row r="27" spans="1:7" ht="14.4" x14ac:dyDescent="0.3">
      <c r="A27" s="59">
        <f t="shared" si="0"/>
        <v>0</v>
      </c>
      <c r="B27" s="60">
        <f t="shared" si="1"/>
        <v>0</v>
      </c>
      <c r="C27" s="61"/>
      <c r="D27" s="476" t="s">
        <v>69</v>
      </c>
      <c r="E27" s="477"/>
      <c r="F27" s="63"/>
      <c r="G27" s="148"/>
    </row>
    <row r="28" spans="1:7" ht="14.4" x14ac:dyDescent="0.3">
      <c r="A28" s="59">
        <f t="shared" si="0"/>
        <v>0</v>
      </c>
      <c r="B28" s="60">
        <f t="shared" si="1"/>
        <v>0</v>
      </c>
      <c r="C28" s="61"/>
      <c r="D28" s="476" t="s">
        <v>69</v>
      </c>
      <c r="E28" s="477"/>
      <c r="F28" s="63"/>
      <c r="G28" s="148"/>
    </row>
    <row r="29" spans="1:7" ht="14.4" x14ac:dyDescent="0.3">
      <c r="A29" s="59">
        <f t="shared" si="0"/>
        <v>0</v>
      </c>
      <c r="B29" s="60">
        <f t="shared" si="1"/>
        <v>0</v>
      </c>
      <c r="C29" s="61"/>
      <c r="D29" s="476" t="s">
        <v>69</v>
      </c>
      <c r="E29" s="477"/>
      <c r="F29" s="63"/>
      <c r="G29" s="148"/>
    </row>
    <row r="30" spans="1:7" x14ac:dyDescent="0.25">
      <c r="A30" s="51"/>
      <c r="B30" s="52"/>
      <c r="C30" s="58"/>
      <c r="D30" s="478" t="s">
        <v>1143</v>
      </c>
      <c r="E30" s="479"/>
      <c r="F30" s="51"/>
      <c r="G30" s="54"/>
    </row>
    <row r="31" spans="1:7" ht="14.4" x14ac:dyDescent="0.3">
      <c r="A31" s="59">
        <f t="shared" si="0"/>
        <v>0</v>
      </c>
      <c r="B31" s="60">
        <f t="shared" si="1"/>
        <v>0</v>
      </c>
      <c r="C31" s="61"/>
      <c r="D31" s="476" t="s">
        <v>69</v>
      </c>
      <c r="E31" s="477"/>
      <c r="F31" s="63"/>
      <c r="G31" s="148"/>
    </row>
    <row r="32" spans="1:7" ht="14.4" x14ac:dyDescent="0.3">
      <c r="A32" s="59">
        <f t="shared" si="0"/>
        <v>0</v>
      </c>
      <c r="B32" s="60">
        <f t="shared" si="1"/>
        <v>0</v>
      </c>
      <c r="C32" s="61"/>
      <c r="D32" s="476" t="s">
        <v>69</v>
      </c>
      <c r="E32" s="477"/>
      <c r="F32" s="63"/>
      <c r="G32" s="148"/>
    </row>
    <row r="33" spans="1:7" ht="14.4" x14ac:dyDescent="0.3">
      <c r="A33" s="59">
        <f t="shared" si="0"/>
        <v>0</v>
      </c>
      <c r="B33" s="60">
        <f t="shared" si="1"/>
        <v>0</v>
      </c>
      <c r="C33" s="61"/>
      <c r="D33" s="476" t="s">
        <v>69</v>
      </c>
      <c r="E33" s="477"/>
      <c r="F33" s="63"/>
      <c r="G33" s="148"/>
    </row>
    <row r="34" spans="1:7" ht="14.4" x14ac:dyDescent="0.3">
      <c r="A34" s="59">
        <f t="shared" si="0"/>
        <v>0</v>
      </c>
      <c r="B34" s="60">
        <f t="shared" si="1"/>
        <v>0</v>
      </c>
      <c r="C34" s="61"/>
      <c r="D34" s="476" t="s">
        <v>69</v>
      </c>
      <c r="E34" s="477"/>
      <c r="F34" s="63"/>
      <c r="G34" s="148"/>
    </row>
    <row r="35" spans="1:7" ht="14.4" x14ac:dyDescent="0.3">
      <c r="A35" s="59">
        <f t="shared" si="0"/>
        <v>0</v>
      </c>
      <c r="B35" s="60">
        <f t="shared" si="1"/>
        <v>0</v>
      </c>
      <c r="C35" s="61"/>
      <c r="D35" s="476" t="s">
        <v>69</v>
      </c>
      <c r="E35" s="477"/>
      <c r="F35" s="63"/>
      <c r="G35" s="148"/>
    </row>
    <row r="36" spans="1:7" ht="14.4" x14ac:dyDescent="0.3">
      <c r="A36" s="59">
        <f t="shared" si="0"/>
        <v>0</v>
      </c>
      <c r="B36" s="60">
        <f t="shared" si="1"/>
        <v>0</v>
      </c>
      <c r="C36" s="61"/>
      <c r="D36" s="476" t="s">
        <v>69</v>
      </c>
      <c r="E36" s="477"/>
      <c r="F36" s="63"/>
      <c r="G36" s="148"/>
    </row>
    <row r="37" spans="1:7" x14ac:dyDescent="0.25">
      <c r="A37" s="51"/>
      <c r="B37" s="52"/>
      <c r="C37" s="58"/>
      <c r="D37" s="478" t="s">
        <v>1153</v>
      </c>
      <c r="E37" s="479"/>
      <c r="F37" s="51"/>
      <c r="G37" s="54"/>
    </row>
    <row r="38" spans="1:7" ht="14.4" x14ac:dyDescent="0.3">
      <c r="A38" s="59">
        <f t="shared" si="0"/>
        <v>0</v>
      </c>
      <c r="B38" s="60">
        <f t="shared" si="1"/>
        <v>0</v>
      </c>
      <c r="C38" s="61"/>
      <c r="D38" s="476" t="s">
        <v>69</v>
      </c>
      <c r="E38" s="477"/>
      <c r="F38" s="63"/>
      <c r="G38" s="148"/>
    </row>
    <row r="39" spans="1:7" ht="14.4" x14ac:dyDescent="0.3">
      <c r="A39" s="59">
        <f t="shared" si="0"/>
        <v>0</v>
      </c>
      <c r="B39" s="60">
        <f t="shared" si="1"/>
        <v>0</v>
      </c>
      <c r="C39" s="61"/>
      <c r="D39" s="476" t="s">
        <v>69</v>
      </c>
      <c r="E39" s="477"/>
      <c r="F39" s="63"/>
      <c r="G39" s="148"/>
    </row>
    <row r="40" spans="1:7" ht="14.4" x14ac:dyDescent="0.3">
      <c r="A40" s="59">
        <f t="shared" si="0"/>
        <v>0</v>
      </c>
      <c r="B40" s="60">
        <f t="shared" si="1"/>
        <v>0</v>
      </c>
      <c r="C40" s="61"/>
      <c r="D40" s="476" t="s">
        <v>69</v>
      </c>
      <c r="E40" s="477"/>
      <c r="F40" s="63"/>
      <c r="G40" s="148"/>
    </row>
    <row r="41" spans="1:7" ht="14.4" x14ac:dyDescent="0.3">
      <c r="A41" s="59">
        <f t="shared" si="0"/>
        <v>0</v>
      </c>
      <c r="B41" s="60">
        <f t="shared" si="1"/>
        <v>0</v>
      </c>
      <c r="C41" s="61"/>
      <c r="D41" s="476" t="s">
        <v>69</v>
      </c>
      <c r="E41" s="477"/>
      <c r="F41" s="63"/>
      <c r="G41" s="148"/>
    </row>
    <row r="42" spans="1:7" ht="14.4" x14ac:dyDescent="0.3">
      <c r="A42" s="59">
        <f t="shared" si="0"/>
        <v>0</v>
      </c>
      <c r="B42" s="60">
        <f t="shared" si="1"/>
        <v>0</v>
      </c>
      <c r="C42" s="61"/>
      <c r="D42" s="476" t="s">
        <v>69</v>
      </c>
      <c r="E42" s="477"/>
      <c r="F42" s="63"/>
      <c r="G42" s="148"/>
    </row>
    <row r="43" spans="1:7" ht="14.4" x14ac:dyDescent="0.3">
      <c r="A43" s="59">
        <f t="shared" si="0"/>
        <v>0</v>
      </c>
      <c r="B43" s="60">
        <f t="shared" si="1"/>
        <v>0</v>
      </c>
      <c r="C43" s="61"/>
      <c r="D43" s="476" t="s">
        <v>69</v>
      </c>
      <c r="E43" s="477"/>
      <c r="F43" s="63"/>
      <c r="G43" s="148"/>
    </row>
    <row r="44" spans="1:7" ht="15.75" customHeight="1" x14ac:dyDescent="0.25">
      <c r="A44" s="87"/>
      <c r="B44" s="69"/>
      <c r="C44" s="58"/>
      <c r="D44" s="478" t="s">
        <v>1154</v>
      </c>
      <c r="E44" s="479"/>
      <c r="F44" s="51"/>
      <c r="G44" s="54"/>
    </row>
    <row r="45" spans="1:7" ht="14.4" x14ac:dyDescent="0.3">
      <c r="A45" s="59">
        <f t="shared" ref="A45:A50" si="2">SUMIF($F$5:$IV$5,"Equipment",$F45:$IV45)</f>
        <v>0</v>
      </c>
      <c r="B45" s="60">
        <f t="shared" ref="B45:B50" si="3">SUMIF($G$5:$IV$5,"Install",$G45:$IV45)</f>
        <v>0</v>
      </c>
      <c r="C45" s="61"/>
      <c r="D45" s="480" t="s">
        <v>1135</v>
      </c>
      <c r="E45" s="481"/>
      <c r="F45" s="63"/>
      <c r="G45" s="148"/>
    </row>
    <row r="46" spans="1:7" ht="14.4" x14ac:dyDescent="0.3">
      <c r="A46" s="59">
        <f t="shared" si="2"/>
        <v>0</v>
      </c>
      <c r="B46" s="60">
        <f t="shared" si="3"/>
        <v>0</v>
      </c>
      <c r="C46" s="61"/>
      <c r="D46" s="480" t="s">
        <v>1136</v>
      </c>
      <c r="E46" s="481"/>
      <c r="F46" s="63"/>
      <c r="G46" s="148"/>
    </row>
    <row r="47" spans="1:7" ht="13.95" customHeight="1" x14ac:dyDescent="0.3">
      <c r="A47" s="59">
        <f t="shared" si="2"/>
        <v>0</v>
      </c>
      <c r="B47" s="60">
        <f t="shared" si="3"/>
        <v>0</v>
      </c>
      <c r="C47" s="61"/>
      <c r="D47" s="476" t="s">
        <v>69</v>
      </c>
      <c r="E47" s="477"/>
      <c r="F47" s="63"/>
      <c r="G47" s="148"/>
    </row>
    <row r="48" spans="1:7" ht="14.4" x14ac:dyDescent="0.3">
      <c r="A48" s="59">
        <f t="shared" si="2"/>
        <v>0</v>
      </c>
      <c r="B48" s="60">
        <f t="shared" si="3"/>
        <v>0</v>
      </c>
      <c r="C48" s="61"/>
      <c r="D48" s="476" t="s">
        <v>69</v>
      </c>
      <c r="E48" s="477"/>
      <c r="F48" s="63"/>
      <c r="G48" s="148"/>
    </row>
    <row r="49" spans="1:7" ht="14.4" x14ac:dyDescent="0.3">
      <c r="A49" s="59">
        <f t="shared" si="2"/>
        <v>0</v>
      </c>
      <c r="B49" s="60">
        <f t="shared" si="3"/>
        <v>0</v>
      </c>
      <c r="C49" s="61"/>
      <c r="D49" s="476" t="s">
        <v>69</v>
      </c>
      <c r="E49" s="477"/>
      <c r="F49" s="63"/>
      <c r="G49" s="148"/>
    </row>
    <row r="50" spans="1:7" ht="14.4" x14ac:dyDescent="0.3">
      <c r="A50" s="59">
        <f t="shared" si="2"/>
        <v>0</v>
      </c>
      <c r="B50" s="60">
        <f t="shared" si="3"/>
        <v>0</v>
      </c>
      <c r="C50" s="61"/>
      <c r="D50" s="476" t="s">
        <v>69</v>
      </c>
      <c r="E50" s="477"/>
      <c r="F50" s="63"/>
      <c r="G50" s="148"/>
    </row>
    <row r="51" spans="1:7" x14ac:dyDescent="0.25">
      <c r="A51" s="87"/>
      <c r="B51" s="69"/>
      <c r="C51" s="58"/>
      <c r="D51" s="478" t="s">
        <v>1155</v>
      </c>
      <c r="E51" s="479"/>
      <c r="F51" s="51"/>
      <c r="G51" s="54"/>
    </row>
    <row r="52" spans="1:7" ht="14.4" x14ac:dyDescent="0.3">
      <c r="A52" s="59">
        <f t="shared" ref="A52:A64" si="4">SUMIF($F$5:$IV$5,"Equipment",$F52:$IV52)</f>
        <v>0</v>
      </c>
      <c r="B52" s="60">
        <f t="shared" ref="B52:B64" si="5">SUMIF($G$5:$IV$5,"Install",$G52:$IV52)</f>
        <v>0</v>
      </c>
      <c r="C52" s="61"/>
      <c r="D52" s="476" t="s">
        <v>69</v>
      </c>
      <c r="E52" s="477"/>
      <c r="F52" s="63"/>
      <c r="G52" s="148"/>
    </row>
    <row r="53" spans="1:7" ht="14.4" x14ac:dyDescent="0.3">
      <c r="A53" s="59">
        <f t="shared" si="4"/>
        <v>0</v>
      </c>
      <c r="B53" s="60">
        <f t="shared" si="5"/>
        <v>0</v>
      </c>
      <c r="C53" s="61"/>
      <c r="D53" s="476" t="s">
        <v>69</v>
      </c>
      <c r="E53" s="477"/>
      <c r="F53" s="63"/>
      <c r="G53" s="148"/>
    </row>
    <row r="54" spans="1:7" ht="14.4" x14ac:dyDescent="0.3">
      <c r="A54" s="59">
        <f t="shared" si="4"/>
        <v>0</v>
      </c>
      <c r="B54" s="60">
        <f t="shared" si="5"/>
        <v>0</v>
      </c>
      <c r="C54" s="61"/>
      <c r="D54" s="476" t="s">
        <v>69</v>
      </c>
      <c r="E54" s="477"/>
      <c r="F54" s="63"/>
      <c r="G54" s="148"/>
    </row>
    <row r="55" spans="1:7" ht="14.4" x14ac:dyDescent="0.3">
      <c r="A55" s="59">
        <f t="shared" si="4"/>
        <v>0</v>
      </c>
      <c r="B55" s="60">
        <f t="shared" si="5"/>
        <v>0</v>
      </c>
      <c r="C55" s="61"/>
      <c r="D55" s="476" t="s">
        <v>69</v>
      </c>
      <c r="E55" s="477"/>
      <c r="F55" s="63"/>
      <c r="G55" s="148"/>
    </row>
    <row r="56" spans="1:7" ht="14.4" x14ac:dyDescent="0.3">
      <c r="A56" s="59">
        <f t="shared" si="4"/>
        <v>0</v>
      </c>
      <c r="B56" s="60">
        <f t="shared" si="5"/>
        <v>0</v>
      </c>
      <c r="C56" s="61"/>
      <c r="D56" s="476" t="s">
        <v>69</v>
      </c>
      <c r="E56" s="477"/>
      <c r="F56" s="63"/>
      <c r="G56" s="148"/>
    </row>
    <row r="57" spans="1:7" ht="14.4" x14ac:dyDescent="0.3">
      <c r="A57" s="59">
        <f t="shared" si="4"/>
        <v>0</v>
      </c>
      <c r="B57" s="60">
        <f t="shared" si="5"/>
        <v>0</v>
      </c>
      <c r="C57" s="61"/>
      <c r="D57" s="476" t="s">
        <v>69</v>
      </c>
      <c r="E57" s="477"/>
      <c r="F57" s="63"/>
      <c r="G57" s="148"/>
    </row>
    <row r="58" spans="1:7" x14ac:dyDescent="0.25">
      <c r="A58" s="87"/>
      <c r="B58" s="69"/>
      <c r="C58" s="58"/>
      <c r="D58" s="478" t="s">
        <v>1156</v>
      </c>
      <c r="E58" s="479"/>
      <c r="F58" s="51"/>
      <c r="G58" s="54"/>
    </row>
    <row r="59" spans="1:7" ht="14.4" x14ac:dyDescent="0.3">
      <c r="A59" s="59">
        <f t="shared" si="4"/>
        <v>0</v>
      </c>
      <c r="B59" s="60">
        <f t="shared" si="5"/>
        <v>0</v>
      </c>
      <c r="C59" s="61"/>
      <c r="D59" s="476" t="s">
        <v>69</v>
      </c>
      <c r="E59" s="477"/>
      <c r="F59" s="63"/>
      <c r="G59" s="148"/>
    </row>
    <row r="60" spans="1:7" ht="14.4" x14ac:dyDescent="0.3">
      <c r="A60" s="59">
        <f t="shared" si="4"/>
        <v>0</v>
      </c>
      <c r="B60" s="60">
        <f t="shared" si="5"/>
        <v>0</v>
      </c>
      <c r="C60" s="61"/>
      <c r="D60" s="476" t="s">
        <v>69</v>
      </c>
      <c r="E60" s="477"/>
      <c r="F60" s="63"/>
      <c r="G60" s="148"/>
    </row>
    <row r="61" spans="1:7" ht="14.4" x14ac:dyDescent="0.3">
      <c r="A61" s="59">
        <f t="shared" si="4"/>
        <v>0</v>
      </c>
      <c r="B61" s="60">
        <f t="shared" si="5"/>
        <v>0</v>
      </c>
      <c r="C61" s="61"/>
      <c r="D61" s="476" t="s">
        <v>69</v>
      </c>
      <c r="E61" s="477"/>
      <c r="F61" s="63"/>
      <c r="G61" s="148"/>
    </row>
    <row r="62" spans="1:7" ht="14.4" x14ac:dyDescent="0.3">
      <c r="A62" s="59">
        <f t="shared" si="4"/>
        <v>0</v>
      </c>
      <c r="B62" s="60">
        <f t="shared" si="5"/>
        <v>0</v>
      </c>
      <c r="C62" s="61"/>
      <c r="D62" s="476" t="s">
        <v>69</v>
      </c>
      <c r="E62" s="477"/>
      <c r="F62" s="63"/>
      <c r="G62" s="148"/>
    </row>
    <row r="63" spans="1:7" ht="14.4" x14ac:dyDescent="0.3">
      <c r="A63" s="59">
        <f t="shared" si="4"/>
        <v>0</v>
      </c>
      <c r="B63" s="60">
        <f t="shared" si="5"/>
        <v>0</v>
      </c>
      <c r="C63" s="61"/>
      <c r="D63" s="476" t="s">
        <v>69</v>
      </c>
      <c r="E63" s="477"/>
      <c r="F63" s="63"/>
      <c r="G63" s="148"/>
    </row>
    <row r="64" spans="1:7" ht="14.4" x14ac:dyDescent="0.3">
      <c r="A64" s="59">
        <f t="shared" si="4"/>
        <v>0</v>
      </c>
      <c r="B64" s="60">
        <f t="shared" si="5"/>
        <v>0</v>
      </c>
      <c r="C64" s="61"/>
      <c r="D64" s="476" t="s">
        <v>69</v>
      </c>
      <c r="E64" s="477"/>
      <c r="F64" s="63"/>
      <c r="G64" s="148"/>
    </row>
    <row r="65" spans="1:7" x14ac:dyDescent="0.25">
      <c r="A65" s="87"/>
      <c r="B65" s="69"/>
      <c r="C65" s="58"/>
      <c r="D65" s="478" t="s">
        <v>1157</v>
      </c>
      <c r="E65" s="479"/>
      <c r="F65" s="51"/>
      <c r="G65" s="54"/>
    </row>
    <row r="66" spans="1:7" ht="14.4" x14ac:dyDescent="0.3">
      <c r="A66" s="59">
        <f t="shared" ref="A66:A113" si="6">SUMIF($F$5:$IV$5,"Equipment",$F66:$IV66)</f>
        <v>0</v>
      </c>
      <c r="B66" s="60">
        <f t="shared" ref="B66:B113" si="7">SUMIF($G$5:$IV$5,"Install",$G66:$IV66)</f>
        <v>0</v>
      </c>
      <c r="C66" s="61"/>
      <c r="D66" s="476" t="s">
        <v>69</v>
      </c>
      <c r="E66" s="477"/>
      <c r="F66" s="63"/>
      <c r="G66" s="148"/>
    </row>
    <row r="67" spans="1:7" ht="14.4" x14ac:dyDescent="0.3">
      <c r="A67" s="59">
        <f t="shared" si="6"/>
        <v>0</v>
      </c>
      <c r="B67" s="60">
        <f t="shared" si="7"/>
        <v>0</v>
      </c>
      <c r="C67" s="61"/>
      <c r="D67" s="476" t="s">
        <v>69</v>
      </c>
      <c r="E67" s="477"/>
      <c r="F67" s="63"/>
      <c r="G67" s="148"/>
    </row>
    <row r="68" spans="1:7" ht="14.4" x14ac:dyDescent="0.3">
      <c r="A68" s="59">
        <f t="shared" si="6"/>
        <v>0</v>
      </c>
      <c r="B68" s="60">
        <f t="shared" si="7"/>
        <v>0</v>
      </c>
      <c r="C68" s="61"/>
      <c r="D68" s="476" t="s">
        <v>69</v>
      </c>
      <c r="E68" s="477"/>
      <c r="F68" s="63"/>
      <c r="G68" s="148"/>
    </row>
    <row r="69" spans="1:7" ht="14.4" x14ac:dyDescent="0.3">
      <c r="A69" s="59">
        <f t="shared" si="6"/>
        <v>0</v>
      </c>
      <c r="B69" s="60">
        <f t="shared" si="7"/>
        <v>0</v>
      </c>
      <c r="C69" s="61"/>
      <c r="D69" s="476" t="s">
        <v>69</v>
      </c>
      <c r="E69" s="477"/>
      <c r="F69" s="63"/>
      <c r="G69" s="148"/>
    </row>
    <row r="70" spans="1:7" ht="14.4" x14ac:dyDescent="0.3">
      <c r="A70" s="59">
        <f t="shared" si="6"/>
        <v>0</v>
      </c>
      <c r="B70" s="60">
        <f t="shared" si="7"/>
        <v>0</v>
      </c>
      <c r="C70" s="61"/>
      <c r="D70" s="476" t="s">
        <v>69</v>
      </c>
      <c r="E70" s="477"/>
      <c r="F70" s="63"/>
      <c r="G70" s="148"/>
    </row>
    <row r="71" spans="1:7" ht="14.4" x14ac:dyDescent="0.3">
      <c r="A71" s="59">
        <f t="shared" si="6"/>
        <v>0</v>
      </c>
      <c r="B71" s="60">
        <f t="shared" si="7"/>
        <v>0</v>
      </c>
      <c r="C71" s="61"/>
      <c r="D71" s="476" t="s">
        <v>69</v>
      </c>
      <c r="E71" s="477"/>
      <c r="F71" s="63"/>
      <c r="G71" s="148"/>
    </row>
    <row r="72" spans="1:7" x14ac:dyDescent="0.25">
      <c r="A72" s="87"/>
      <c r="B72" s="69"/>
      <c r="C72" s="58"/>
      <c r="D72" s="478" t="s">
        <v>1177</v>
      </c>
      <c r="E72" s="479"/>
      <c r="F72" s="51"/>
      <c r="G72" s="54"/>
    </row>
    <row r="73" spans="1:7" ht="14.4" x14ac:dyDescent="0.3">
      <c r="A73" s="59">
        <f t="shared" si="6"/>
        <v>0</v>
      </c>
      <c r="B73" s="60">
        <f t="shared" si="7"/>
        <v>0</v>
      </c>
      <c r="C73" s="61"/>
      <c r="D73" s="476" t="s">
        <v>69</v>
      </c>
      <c r="E73" s="477"/>
      <c r="F73" s="63"/>
      <c r="G73" s="148"/>
    </row>
    <row r="74" spans="1:7" ht="14.4" x14ac:dyDescent="0.3">
      <c r="A74" s="59">
        <f t="shared" si="6"/>
        <v>0</v>
      </c>
      <c r="B74" s="60">
        <f t="shared" si="7"/>
        <v>0</v>
      </c>
      <c r="C74" s="61"/>
      <c r="D74" s="476" t="s">
        <v>69</v>
      </c>
      <c r="E74" s="477"/>
      <c r="F74" s="63"/>
      <c r="G74" s="148"/>
    </row>
    <row r="75" spans="1:7" ht="14.4" x14ac:dyDescent="0.3">
      <c r="A75" s="59">
        <f t="shared" si="6"/>
        <v>0</v>
      </c>
      <c r="B75" s="60">
        <f t="shared" si="7"/>
        <v>0</v>
      </c>
      <c r="C75" s="61"/>
      <c r="D75" s="476" t="s">
        <v>69</v>
      </c>
      <c r="E75" s="477"/>
      <c r="F75" s="63"/>
      <c r="G75" s="148"/>
    </row>
    <row r="76" spans="1:7" ht="14.4" x14ac:dyDescent="0.3">
      <c r="A76" s="59">
        <f t="shared" si="6"/>
        <v>0</v>
      </c>
      <c r="B76" s="60">
        <f t="shared" si="7"/>
        <v>0</v>
      </c>
      <c r="C76" s="61"/>
      <c r="D76" s="476" t="s">
        <v>69</v>
      </c>
      <c r="E76" s="477"/>
      <c r="F76" s="63"/>
      <c r="G76" s="148"/>
    </row>
    <row r="77" spans="1:7" ht="14.4" x14ac:dyDescent="0.3">
      <c r="A77" s="59">
        <f t="shared" si="6"/>
        <v>0</v>
      </c>
      <c r="B77" s="60">
        <f t="shared" si="7"/>
        <v>0</v>
      </c>
      <c r="C77" s="61"/>
      <c r="D77" s="476" t="s">
        <v>69</v>
      </c>
      <c r="E77" s="477"/>
      <c r="F77" s="63"/>
      <c r="G77" s="148"/>
    </row>
    <row r="78" spans="1:7" ht="14.4" x14ac:dyDescent="0.3">
      <c r="A78" s="59">
        <f t="shared" si="6"/>
        <v>0</v>
      </c>
      <c r="B78" s="60">
        <f t="shared" si="7"/>
        <v>0</v>
      </c>
      <c r="C78" s="61"/>
      <c r="D78" s="476" t="s">
        <v>69</v>
      </c>
      <c r="E78" s="477"/>
      <c r="F78" s="63"/>
      <c r="G78" s="148"/>
    </row>
    <row r="79" spans="1:7" x14ac:dyDescent="0.25">
      <c r="A79" s="87"/>
      <c r="B79" s="69"/>
      <c r="C79" s="58"/>
      <c r="D79" s="478" t="s">
        <v>1158</v>
      </c>
      <c r="E79" s="479"/>
      <c r="F79" s="51"/>
      <c r="G79" s="54"/>
    </row>
    <row r="80" spans="1:7" ht="14.4" x14ac:dyDescent="0.3">
      <c r="A80" s="59">
        <f t="shared" si="6"/>
        <v>0</v>
      </c>
      <c r="B80" s="60">
        <f t="shared" si="7"/>
        <v>0</v>
      </c>
      <c r="C80" s="61"/>
      <c r="D80" s="476" t="s">
        <v>69</v>
      </c>
      <c r="E80" s="477"/>
      <c r="F80" s="63"/>
      <c r="G80" s="148"/>
    </row>
    <row r="81" spans="1:7" ht="14.4" x14ac:dyDescent="0.3">
      <c r="A81" s="59">
        <f t="shared" si="6"/>
        <v>0</v>
      </c>
      <c r="B81" s="60">
        <f t="shared" si="7"/>
        <v>0</v>
      </c>
      <c r="C81" s="61"/>
      <c r="D81" s="476" t="s">
        <v>69</v>
      </c>
      <c r="E81" s="477"/>
      <c r="F81" s="63"/>
      <c r="G81" s="148"/>
    </row>
    <row r="82" spans="1:7" ht="14.4" x14ac:dyDescent="0.3">
      <c r="A82" s="59">
        <f t="shared" si="6"/>
        <v>0</v>
      </c>
      <c r="B82" s="60">
        <f t="shared" si="7"/>
        <v>0</v>
      </c>
      <c r="C82" s="61"/>
      <c r="D82" s="476" t="s">
        <v>69</v>
      </c>
      <c r="E82" s="477"/>
      <c r="F82" s="63"/>
      <c r="G82" s="148"/>
    </row>
    <row r="83" spans="1:7" ht="14.4" x14ac:dyDescent="0.3">
      <c r="A83" s="59">
        <f t="shared" si="6"/>
        <v>0</v>
      </c>
      <c r="B83" s="60">
        <f t="shared" si="7"/>
        <v>0</v>
      </c>
      <c r="C83" s="61"/>
      <c r="D83" s="476" t="s">
        <v>69</v>
      </c>
      <c r="E83" s="477"/>
      <c r="F83" s="63"/>
      <c r="G83" s="148"/>
    </row>
    <row r="84" spans="1:7" ht="14.4" x14ac:dyDescent="0.3">
      <c r="A84" s="59">
        <f t="shared" si="6"/>
        <v>0</v>
      </c>
      <c r="B84" s="60">
        <f t="shared" si="7"/>
        <v>0</v>
      </c>
      <c r="C84" s="61"/>
      <c r="D84" s="476" t="s">
        <v>69</v>
      </c>
      <c r="E84" s="477"/>
      <c r="F84" s="63"/>
      <c r="G84" s="148"/>
    </row>
    <row r="85" spans="1:7" ht="14.4" x14ac:dyDescent="0.3">
      <c r="A85" s="59">
        <f t="shared" si="6"/>
        <v>0</v>
      </c>
      <c r="B85" s="60">
        <f t="shared" si="7"/>
        <v>0</v>
      </c>
      <c r="C85" s="61"/>
      <c r="D85" s="476" t="s">
        <v>69</v>
      </c>
      <c r="E85" s="477"/>
      <c r="F85" s="63"/>
      <c r="G85" s="148"/>
    </row>
    <row r="86" spans="1:7" x14ac:dyDescent="0.25">
      <c r="A86" s="87"/>
      <c r="B86" s="69"/>
      <c r="C86" s="58"/>
      <c r="D86" s="478" t="s">
        <v>1159</v>
      </c>
      <c r="E86" s="479"/>
      <c r="F86" s="51"/>
      <c r="G86" s="54"/>
    </row>
    <row r="87" spans="1:7" ht="14.4" x14ac:dyDescent="0.3">
      <c r="A87" s="59">
        <f t="shared" si="6"/>
        <v>0</v>
      </c>
      <c r="B87" s="60">
        <f t="shared" si="7"/>
        <v>0</v>
      </c>
      <c r="C87" s="61"/>
      <c r="D87" s="476" t="s">
        <v>69</v>
      </c>
      <c r="E87" s="477"/>
      <c r="F87" s="63"/>
      <c r="G87" s="148"/>
    </row>
    <row r="88" spans="1:7" ht="14.4" x14ac:dyDescent="0.3">
      <c r="A88" s="59">
        <f t="shared" si="6"/>
        <v>0</v>
      </c>
      <c r="B88" s="60">
        <f t="shared" si="7"/>
        <v>0</v>
      </c>
      <c r="C88" s="61"/>
      <c r="D88" s="476" t="s">
        <v>69</v>
      </c>
      <c r="E88" s="477"/>
      <c r="F88" s="63"/>
      <c r="G88" s="148"/>
    </row>
    <row r="89" spans="1:7" ht="14.4" x14ac:dyDescent="0.3">
      <c r="A89" s="59">
        <f t="shared" si="6"/>
        <v>0</v>
      </c>
      <c r="B89" s="60">
        <f t="shared" si="7"/>
        <v>0</v>
      </c>
      <c r="C89" s="61"/>
      <c r="D89" s="476" t="s">
        <v>69</v>
      </c>
      <c r="E89" s="477"/>
      <c r="F89" s="63"/>
      <c r="G89" s="148"/>
    </row>
    <row r="90" spans="1:7" ht="14.4" x14ac:dyDescent="0.3">
      <c r="A90" s="59">
        <f t="shared" si="6"/>
        <v>0</v>
      </c>
      <c r="B90" s="60">
        <f t="shared" si="7"/>
        <v>0</v>
      </c>
      <c r="C90" s="61"/>
      <c r="D90" s="476" t="s">
        <v>69</v>
      </c>
      <c r="E90" s="477"/>
      <c r="F90" s="63"/>
      <c r="G90" s="148"/>
    </row>
    <row r="91" spans="1:7" ht="14.4" x14ac:dyDescent="0.3">
      <c r="A91" s="59">
        <f t="shared" si="6"/>
        <v>0</v>
      </c>
      <c r="B91" s="60">
        <f t="shared" si="7"/>
        <v>0</v>
      </c>
      <c r="C91" s="61"/>
      <c r="D91" s="476" t="s">
        <v>69</v>
      </c>
      <c r="E91" s="477"/>
      <c r="F91" s="63"/>
      <c r="G91" s="148"/>
    </row>
    <row r="92" spans="1:7" ht="14.4" x14ac:dyDescent="0.3">
      <c r="A92" s="59">
        <f t="shared" si="6"/>
        <v>0</v>
      </c>
      <c r="B92" s="60">
        <f t="shared" si="7"/>
        <v>0</v>
      </c>
      <c r="C92" s="61"/>
      <c r="D92" s="476" t="s">
        <v>69</v>
      </c>
      <c r="E92" s="477"/>
      <c r="F92" s="63"/>
      <c r="G92" s="148"/>
    </row>
    <row r="93" spans="1:7" x14ac:dyDescent="0.25">
      <c r="A93" s="87"/>
      <c r="B93" s="69"/>
      <c r="C93" s="58"/>
      <c r="D93" s="478" t="s">
        <v>1160</v>
      </c>
      <c r="E93" s="479"/>
      <c r="F93" s="51"/>
      <c r="G93" s="54"/>
    </row>
    <row r="94" spans="1:7" ht="14.4" x14ac:dyDescent="0.3">
      <c r="A94" s="59">
        <f t="shared" si="6"/>
        <v>0</v>
      </c>
      <c r="B94" s="60">
        <f t="shared" si="7"/>
        <v>0</v>
      </c>
      <c r="C94" s="61"/>
      <c r="D94" s="476" t="s">
        <v>69</v>
      </c>
      <c r="E94" s="477"/>
      <c r="F94" s="63"/>
      <c r="G94" s="148"/>
    </row>
    <row r="95" spans="1:7" ht="14.4" x14ac:dyDescent="0.3">
      <c r="A95" s="59">
        <f t="shared" si="6"/>
        <v>0</v>
      </c>
      <c r="B95" s="60">
        <f t="shared" si="7"/>
        <v>0</v>
      </c>
      <c r="C95" s="61"/>
      <c r="D95" s="476" t="s">
        <v>69</v>
      </c>
      <c r="E95" s="477"/>
      <c r="F95" s="63"/>
      <c r="G95" s="148"/>
    </row>
    <row r="96" spans="1:7" ht="14.4" x14ac:dyDescent="0.3">
      <c r="A96" s="59">
        <f t="shared" si="6"/>
        <v>0</v>
      </c>
      <c r="B96" s="60">
        <f t="shared" si="7"/>
        <v>0</v>
      </c>
      <c r="C96" s="61"/>
      <c r="D96" s="476" t="s">
        <v>69</v>
      </c>
      <c r="E96" s="477"/>
      <c r="F96" s="63"/>
      <c r="G96" s="148"/>
    </row>
    <row r="97" spans="1:7" ht="14.4" x14ac:dyDescent="0.3">
      <c r="A97" s="59">
        <f t="shared" si="6"/>
        <v>0</v>
      </c>
      <c r="B97" s="60">
        <f t="shared" si="7"/>
        <v>0</v>
      </c>
      <c r="C97" s="61"/>
      <c r="D97" s="476" t="s">
        <v>69</v>
      </c>
      <c r="E97" s="477"/>
      <c r="F97" s="63"/>
      <c r="G97" s="148"/>
    </row>
    <row r="98" spans="1:7" ht="14.4" x14ac:dyDescent="0.3">
      <c r="A98" s="59">
        <f t="shared" si="6"/>
        <v>0</v>
      </c>
      <c r="B98" s="60">
        <f t="shared" si="7"/>
        <v>0</v>
      </c>
      <c r="C98" s="61"/>
      <c r="D98" s="476" t="s">
        <v>69</v>
      </c>
      <c r="E98" s="477"/>
      <c r="F98" s="63"/>
      <c r="G98" s="148"/>
    </row>
    <row r="99" spans="1:7" ht="14.4" x14ac:dyDescent="0.3">
      <c r="A99" s="59">
        <f t="shared" si="6"/>
        <v>0</v>
      </c>
      <c r="B99" s="60">
        <f t="shared" si="7"/>
        <v>0</v>
      </c>
      <c r="C99" s="61"/>
      <c r="D99" s="476" t="s">
        <v>69</v>
      </c>
      <c r="E99" s="477"/>
      <c r="F99" s="63"/>
      <c r="G99" s="148"/>
    </row>
    <row r="100" spans="1:7" x14ac:dyDescent="0.25">
      <c r="A100" s="87"/>
      <c r="B100" s="69"/>
      <c r="C100" s="58"/>
      <c r="D100" s="478" t="s">
        <v>1161</v>
      </c>
      <c r="E100" s="479"/>
      <c r="F100" s="51"/>
      <c r="G100" s="54"/>
    </row>
    <row r="101" spans="1:7" ht="14.4" x14ac:dyDescent="0.3">
      <c r="A101" s="59">
        <f t="shared" si="6"/>
        <v>0</v>
      </c>
      <c r="B101" s="60">
        <f t="shared" si="7"/>
        <v>0</v>
      </c>
      <c r="C101" s="61"/>
      <c r="D101" s="476" t="s">
        <v>69</v>
      </c>
      <c r="E101" s="477"/>
      <c r="F101" s="63"/>
      <c r="G101" s="148"/>
    </row>
    <row r="102" spans="1:7" ht="14.4" x14ac:dyDescent="0.3">
      <c r="A102" s="59">
        <f t="shared" si="6"/>
        <v>0</v>
      </c>
      <c r="B102" s="60">
        <f t="shared" si="7"/>
        <v>0</v>
      </c>
      <c r="C102" s="61"/>
      <c r="D102" s="476" t="s">
        <v>69</v>
      </c>
      <c r="E102" s="477"/>
      <c r="F102" s="63"/>
      <c r="G102" s="148"/>
    </row>
    <row r="103" spans="1:7" ht="14.4" x14ac:dyDescent="0.3">
      <c r="A103" s="59">
        <f t="shared" si="6"/>
        <v>0</v>
      </c>
      <c r="B103" s="60">
        <f t="shared" si="7"/>
        <v>0</v>
      </c>
      <c r="C103" s="61"/>
      <c r="D103" s="476" t="s">
        <v>69</v>
      </c>
      <c r="E103" s="477"/>
      <c r="F103" s="63"/>
      <c r="G103" s="148"/>
    </row>
    <row r="104" spans="1:7" ht="14.4" x14ac:dyDescent="0.3">
      <c r="A104" s="59">
        <f t="shared" si="6"/>
        <v>0</v>
      </c>
      <c r="B104" s="60">
        <f t="shared" si="7"/>
        <v>0</v>
      </c>
      <c r="C104" s="61"/>
      <c r="D104" s="476" t="s">
        <v>69</v>
      </c>
      <c r="E104" s="477"/>
      <c r="F104" s="63"/>
      <c r="G104" s="148"/>
    </row>
    <row r="105" spans="1:7" ht="14.4" x14ac:dyDescent="0.3">
      <c r="A105" s="59">
        <f t="shared" si="6"/>
        <v>0</v>
      </c>
      <c r="B105" s="60">
        <f t="shared" si="7"/>
        <v>0</v>
      </c>
      <c r="C105" s="61"/>
      <c r="D105" s="476" t="s">
        <v>69</v>
      </c>
      <c r="E105" s="477"/>
      <c r="F105" s="63"/>
      <c r="G105" s="148"/>
    </row>
    <row r="106" spans="1:7" ht="14.4" x14ac:dyDescent="0.3">
      <c r="A106" s="59">
        <f t="shared" si="6"/>
        <v>0</v>
      </c>
      <c r="B106" s="60">
        <f t="shared" si="7"/>
        <v>0</v>
      </c>
      <c r="C106" s="61"/>
      <c r="D106" s="476" t="s">
        <v>69</v>
      </c>
      <c r="E106" s="477"/>
      <c r="F106" s="63"/>
      <c r="G106" s="148"/>
    </row>
    <row r="107" spans="1:7" x14ac:dyDescent="0.25">
      <c r="A107" s="87"/>
      <c r="B107" s="69"/>
      <c r="C107" s="58"/>
      <c r="D107" s="478" t="s">
        <v>1168</v>
      </c>
      <c r="E107" s="479"/>
      <c r="F107" s="51"/>
      <c r="G107" s="54"/>
    </row>
    <row r="108" spans="1:7" ht="14.4" x14ac:dyDescent="0.3">
      <c r="A108" s="59">
        <f t="shared" si="6"/>
        <v>0</v>
      </c>
      <c r="B108" s="60">
        <f t="shared" si="7"/>
        <v>0</v>
      </c>
      <c r="C108" s="61"/>
      <c r="D108" s="476" t="s">
        <v>69</v>
      </c>
      <c r="E108" s="477"/>
      <c r="F108" s="63"/>
      <c r="G108" s="148"/>
    </row>
    <row r="109" spans="1:7" ht="14.4" x14ac:dyDescent="0.3">
      <c r="A109" s="59">
        <f t="shared" si="6"/>
        <v>0</v>
      </c>
      <c r="B109" s="60">
        <f t="shared" si="7"/>
        <v>0</v>
      </c>
      <c r="C109" s="61"/>
      <c r="D109" s="476" t="s">
        <v>69</v>
      </c>
      <c r="E109" s="477"/>
      <c r="F109" s="63"/>
      <c r="G109" s="148"/>
    </row>
    <row r="110" spans="1:7" ht="14.4" x14ac:dyDescent="0.3">
      <c r="A110" s="59">
        <f t="shared" si="6"/>
        <v>0</v>
      </c>
      <c r="B110" s="60">
        <f t="shared" si="7"/>
        <v>0</v>
      </c>
      <c r="C110" s="61"/>
      <c r="D110" s="476" t="s">
        <v>69</v>
      </c>
      <c r="E110" s="477"/>
      <c r="F110" s="63"/>
      <c r="G110" s="148"/>
    </row>
    <row r="111" spans="1:7" ht="14.4" x14ac:dyDescent="0.3">
      <c r="A111" s="59">
        <f t="shared" si="6"/>
        <v>0</v>
      </c>
      <c r="B111" s="60">
        <f t="shared" si="7"/>
        <v>0</v>
      </c>
      <c r="C111" s="61"/>
      <c r="D111" s="476" t="s">
        <v>69</v>
      </c>
      <c r="E111" s="477"/>
      <c r="F111" s="63"/>
      <c r="G111" s="148"/>
    </row>
    <row r="112" spans="1:7" ht="14.4" x14ac:dyDescent="0.3">
      <c r="A112" s="59">
        <f t="shared" si="6"/>
        <v>0</v>
      </c>
      <c r="B112" s="60">
        <f t="shared" si="7"/>
        <v>0</v>
      </c>
      <c r="C112" s="61"/>
      <c r="D112" s="476" t="s">
        <v>69</v>
      </c>
      <c r="E112" s="477"/>
      <c r="F112" s="63"/>
      <c r="G112" s="148"/>
    </row>
    <row r="113" spans="1:7" ht="14.4" x14ac:dyDescent="0.3">
      <c r="A113" s="59">
        <f t="shared" si="6"/>
        <v>0</v>
      </c>
      <c r="B113" s="60">
        <f t="shared" si="7"/>
        <v>0</v>
      </c>
      <c r="C113" s="61"/>
      <c r="D113" s="476" t="s">
        <v>69</v>
      </c>
      <c r="E113" s="477"/>
      <c r="F113" s="63"/>
      <c r="G113" s="148"/>
    </row>
    <row r="114" spans="1:7" ht="13.95" customHeight="1" x14ac:dyDescent="0.25">
      <c r="A114" s="87"/>
      <c r="B114" s="69"/>
      <c r="C114" s="58"/>
      <c r="D114" s="478" t="s">
        <v>1169</v>
      </c>
      <c r="E114" s="479"/>
      <c r="F114" s="51"/>
      <c r="G114" s="54"/>
    </row>
    <row r="115" spans="1:7" ht="13.95" customHeight="1" x14ac:dyDescent="0.25">
      <c r="A115" s="59">
        <f t="shared" ref="A115:A178" si="8">SUMIF($F$5:$IV$5,"Equipment",$F115:$IV115)</f>
        <v>0</v>
      </c>
      <c r="B115" s="60">
        <f t="shared" ref="B115:B178" si="9">SUMIF($G$5:$IV$5,"Install",$G115:$IV115)</f>
        <v>0</v>
      </c>
      <c r="C115" s="61"/>
      <c r="D115" s="482" t="s">
        <v>1162</v>
      </c>
      <c r="E115" s="483"/>
      <c r="F115" s="63"/>
      <c r="G115" s="148"/>
    </row>
    <row r="116" spans="1:7" ht="15.75" customHeight="1" x14ac:dyDescent="0.25">
      <c r="A116" s="59">
        <f t="shared" si="8"/>
        <v>0</v>
      </c>
      <c r="B116" s="60">
        <f t="shared" si="9"/>
        <v>0</v>
      </c>
      <c r="C116" s="61"/>
      <c r="D116" s="482" t="s">
        <v>1163</v>
      </c>
      <c r="E116" s="483"/>
      <c r="F116" s="63"/>
      <c r="G116" s="148"/>
    </row>
    <row r="117" spans="1:7" ht="15.75" customHeight="1" x14ac:dyDescent="0.25">
      <c r="A117" s="59">
        <f t="shared" si="8"/>
        <v>0</v>
      </c>
      <c r="B117" s="60">
        <f t="shared" si="9"/>
        <v>0</v>
      </c>
      <c r="C117" s="61"/>
      <c r="D117" s="482" t="s">
        <v>1164</v>
      </c>
      <c r="E117" s="483"/>
      <c r="F117" s="63"/>
      <c r="G117" s="148"/>
    </row>
    <row r="118" spans="1:7" ht="15.75" customHeight="1" x14ac:dyDescent="0.3">
      <c r="A118" s="59">
        <f t="shared" si="8"/>
        <v>0</v>
      </c>
      <c r="B118" s="60">
        <f t="shared" si="9"/>
        <v>0</v>
      </c>
      <c r="C118" s="61"/>
      <c r="D118" s="476" t="s">
        <v>70</v>
      </c>
      <c r="E118" s="477"/>
      <c r="F118" s="63"/>
      <c r="G118" s="148"/>
    </row>
    <row r="119" spans="1:7" ht="15.75" customHeight="1" x14ac:dyDescent="0.3">
      <c r="A119" s="59">
        <f t="shared" si="8"/>
        <v>0</v>
      </c>
      <c r="B119" s="60">
        <f t="shared" si="9"/>
        <v>0</v>
      </c>
      <c r="C119" s="61"/>
      <c r="D119" s="476" t="s">
        <v>70</v>
      </c>
      <c r="E119" s="477"/>
      <c r="F119" s="63"/>
      <c r="G119" s="148"/>
    </row>
    <row r="120" spans="1:7" ht="15" customHeight="1" thickBot="1" x14ac:dyDescent="0.35">
      <c r="A120" s="76">
        <f t="shared" si="8"/>
        <v>0</v>
      </c>
      <c r="B120" s="77">
        <f t="shared" si="9"/>
        <v>0</v>
      </c>
      <c r="C120" s="78"/>
      <c r="D120" s="484" t="s">
        <v>70</v>
      </c>
      <c r="E120" s="485"/>
      <c r="F120" s="63"/>
      <c r="G120" s="148"/>
    </row>
    <row r="121" spans="1:7" ht="13.95" customHeight="1" x14ac:dyDescent="0.25">
      <c r="A121" s="87"/>
      <c r="B121" s="69"/>
      <c r="C121" s="58"/>
      <c r="D121" s="478" t="s">
        <v>1170</v>
      </c>
      <c r="E121" s="479"/>
      <c r="F121" s="51"/>
      <c r="G121" s="54"/>
    </row>
    <row r="122" spans="1:7" ht="13.95" customHeight="1" x14ac:dyDescent="0.25">
      <c r="A122" s="59">
        <f t="shared" si="8"/>
        <v>0</v>
      </c>
      <c r="B122" s="60">
        <f t="shared" si="9"/>
        <v>0</v>
      </c>
      <c r="C122" s="61"/>
      <c r="D122" s="482" t="s">
        <v>1162</v>
      </c>
      <c r="E122" s="483"/>
      <c r="F122" s="63"/>
      <c r="G122" s="148"/>
    </row>
    <row r="123" spans="1:7" ht="15.75" customHeight="1" x14ac:dyDescent="0.25">
      <c r="A123" s="59">
        <f t="shared" si="8"/>
        <v>0</v>
      </c>
      <c r="B123" s="60">
        <f t="shared" si="9"/>
        <v>0</v>
      </c>
      <c r="C123" s="61"/>
      <c r="D123" s="482" t="s">
        <v>1163</v>
      </c>
      <c r="E123" s="483"/>
      <c r="F123" s="63"/>
      <c r="G123" s="148"/>
    </row>
    <row r="124" spans="1:7" ht="15.75" customHeight="1" x14ac:dyDescent="0.25">
      <c r="A124" s="59">
        <f t="shared" si="8"/>
        <v>0</v>
      </c>
      <c r="B124" s="60">
        <f t="shared" si="9"/>
        <v>0</v>
      </c>
      <c r="C124" s="61"/>
      <c r="D124" s="482" t="s">
        <v>1164</v>
      </c>
      <c r="E124" s="483"/>
      <c r="F124" s="63"/>
      <c r="G124" s="148"/>
    </row>
    <row r="125" spans="1:7" ht="15.75" customHeight="1" x14ac:dyDescent="0.3">
      <c r="A125" s="59">
        <f t="shared" si="8"/>
        <v>0</v>
      </c>
      <c r="B125" s="60">
        <f t="shared" si="9"/>
        <v>0</v>
      </c>
      <c r="C125" s="61"/>
      <c r="D125" s="476" t="s">
        <v>70</v>
      </c>
      <c r="E125" s="477"/>
      <c r="F125" s="63"/>
      <c r="G125" s="148"/>
    </row>
    <row r="126" spans="1:7" ht="15.75" customHeight="1" x14ac:dyDescent="0.3">
      <c r="A126" s="59">
        <f t="shared" si="8"/>
        <v>0</v>
      </c>
      <c r="B126" s="60">
        <f t="shared" si="9"/>
        <v>0</v>
      </c>
      <c r="C126" s="61"/>
      <c r="D126" s="476" t="s">
        <v>70</v>
      </c>
      <c r="E126" s="477"/>
      <c r="F126" s="63"/>
      <c r="G126" s="148"/>
    </row>
    <row r="127" spans="1:7" ht="15" customHeight="1" thickBot="1" x14ac:dyDescent="0.35">
      <c r="A127" s="76">
        <f t="shared" si="8"/>
        <v>0</v>
      </c>
      <c r="B127" s="77">
        <f t="shared" si="9"/>
        <v>0</v>
      </c>
      <c r="C127" s="78"/>
      <c r="D127" s="484" t="s">
        <v>70</v>
      </c>
      <c r="E127" s="485"/>
      <c r="F127" s="63"/>
      <c r="G127" s="148"/>
    </row>
    <row r="128" spans="1:7" x14ac:dyDescent="0.25">
      <c r="A128" s="87"/>
      <c r="B128" s="69"/>
      <c r="C128" s="58"/>
      <c r="D128" s="478" t="s">
        <v>1171</v>
      </c>
      <c r="E128" s="479"/>
      <c r="F128" s="51"/>
      <c r="G128" s="54"/>
    </row>
    <row r="129" spans="1:7" ht="13.95" customHeight="1" x14ac:dyDescent="0.25">
      <c r="A129" s="59">
        <f t="shared" si="8"/>
        <v>0</v>
      </c>
      <c r="B129" s="60">
        <f t="shared" si="9"/>
        <v>0</v>
      </c>
      <c r="C129" s="61"/>
      <c r="D129" s="482" t="s">
        <v>1162</v>
      </c>
      <c r="E129" s="483"/>
      <c r="F129" s="63"/>
      <c r="G129" s="148"/>
    </row>
    <row r="130" spans="1:7" ht="15.75" customHeight="1" x14ac:dyDescent="0.25">
      <c r="A130" s="59">
        <f t="shared" si="8"/>
        <v>0</v>
      </c>
      <c r="B130" s="60">
        <f t="shared" si="9"/>
        <v>0</v>
      </c>
      <c r="C130" s="61"/>
      <c r="D130" s="482" t="s">
        <v>1163</v>
      </c>
      <c r="E130" s="483"/>
      <c r="F130" s="63"/>
      <c r="G130" s="148"/>
    </row>
    <row r="131" spans="1:7" ht="15.75" customHeight="1" x14ac:dyDescent="0.25">
      <c r="A131" s="59">
        <f t="shared" si="8"/>
        <v>0</v>
      </c>
      <c r="B131" s="60">
        <f t="shared" si="9"/>
        <v>0</v>
      </c>
      <c r="C131" s="61"/>
      <c r="D131" s="482" t="s">
        <v>1164</v>
      </c>
      <c r="E131" s="483"/>
      <c r="F131" s="63"/>
      <c r="G131" s="148"/>
    </row>
    <row r="132" spans="1:7" ht="15.75" customHeight="1" x14ac:dyDescent="0.3">
      <c r="A132" s="59">
        <f t="shared" si="8"/>
        <v>0</v>
      </c>
      <c r="B132" s="60">
        <f t="shared" si="9"/>
        <v>0</v>
      </c>
      <c r="C132" s="61"/>
      <c r="D132" s="476" t="s">
        <v>70</v>
      </c>
      <c r="E132" s="477"/>
      <c r="F132" s="63"/>
      <c r="G132" s="148"/>
    </row>
    <row r="133" spans="1:7" ht="15.75" customHeight="1" x14ac:dyDescent="0.3">
      <c r="A133" s="59">
        <f t="shared" si="8"/>
        <v>0</v>
      </c>
      <c r="B133" s="60">
        <f t="shared" si="9"/>
        <v>0</v>
      </c>
      <c r="C133" s="61"/>
      <c r="D133" s="476" t="s">
        <v>70</v>
      </c>
      <c r="E133" s="477"/>
      <c r="F133" s="63"/>
      <c r="G133" s="148"/>
    </row>
    <row r="134" spans="1:7" ht="15" customHeight="1" thickBot="1" x14ac:dyDescent="0.35">
      <c r="A134" s="76">
        <f t="shared" si="8"/>
        <v>0</v>
      </c>
      <c r="B134" s="77">
        <f t="shared" si="9"/>
        <v>0</v>
      </c>
      <c r="C134" s="78"/>
      <c r="D134" s="484" t="s">
        <v>70</v>
      </c>
      <c r="E134" s="485"/>
      <c r="F134" s="63"/>
      <c r="G134" s="148"/>
    </row>
    <row r="135" spans="1:7" ht="13.95" customHeight="1" x14ac:dyDescent="0.25">
      <c r="A135" s="87"/>
      <c r="B135" s="69"/>
      <c r="C135" s="58"/>
      <c r="D135" s="478" t="s">
        <v>1172</v>
      </c>
      <c r="E135" s="479"/>
      <c r="F135" s="51"/>
      <c r="G135" s="54"/>
    </row>
    <row r="136" spans="1:7" ht="13.95" customHeight="1" x14ac:dyDescent="0.25">
      <c r="A136" s="59">
        <f t="shared" si="8"/>
        <v>0</v>
      </c>
      <c r="B136" s="60">
        <f t="shared" si="9"/>
        <v>0</v>
      </c>
      <c r="C136" s="61"/>
      <c r="D136" s="482" t="s">
        <v>1162</v>
      </c>
      <c r="E136" s="483"/>
      <c r="F136" s="63"/>
      <c r="G136" s="148"/>
    </row>
    <row r="137" spans="1:7" ht="15.75" customHeight="1" x14ac:dyDescent="0.25">
      <c r="A137" s="59">
        <f t="shared" si="8"/>
        <v>0</v>
      </c>
      <c r="B137" s="60">
        <f t="shared" si="9"/>
        <v>0</v>
      </c>
      <c r="C137" s="61"/>
      <c r="D137" s="482" t="s">
        <v>1163</v>
      </c>
      <c r="E137" s="483"/>
      <c r="F137" s="63"/>
      <c r="G137" s="148"/>
    </row>
    <row r="138" spans="1:7" ht="15.75" customHeight="1" x14ac:dyDescent="0.25">
      <c r="A138" s="59">
        <f t="shared" si="8"/>
        <v>0</v>
      </c>
      <c r="B138" s="60">
        <f t="shared" si="9"/>
        <v>0</v>
      </c>
      <c r="C138" s="61"/>
      <c r="D138" s="482" t="s">
        <v>1164</v>
      </c>
      <c r="E138" s="483"/>
      <c r="F138" s="63"/>
      <c r="G138" s="148"/>
    </row>
    <row r="139" spans="1:7" ht="15.75" customHeight="1" x14ac:dyDescent="0.3">
      <c r="A139" s="59">
        <f t="shared" si="8"/>
        <v>0</v>
      </c>
      <c r="B139" s="60">
        <f t="shared" si="9"/>
        <v>0</v>
      </c>
      <c r="C139" s="61"/>
      <c r="D139" s="476" t="s">
        <v>70</v>
      </c>
      <c r="E139" s="477"/>
      <c r="F139" s="63"/>
      <c r="G139" s="148"/>
    </row>
    <row r="140" spans="1:7" ht="15.75" customHeight="1" x14ac:dyDescent="0.3">
      <c r="A140" s="59">
        <f t="shared" si="8"/>
        <v>0</v>
      </c>
      <c r="B140" s="60">
        <f t="shared" si="9"/>
        <v>0</v>
      </c>
      <c r="C140" s="61"/>
      <c r="D140" s="476" t="s">
        <v>70</v>
      </c>
      <c r="E140" s="477"/>
      <c r="F140" s="63"/>
      <c r="G140" s="148"/>
    </row>
    <row r="141" spans="1:7" ht="15" customHeight="1" thickBot="1" x14ac:dyDescent="0.35">
      <c r="A141" s="76">
        <f t="shared" si="8"/>
        <v>0</v>
      </c>
      <c r="B141" s="77">
        <f t="shared" si="9"/>
        <v>0</v>
      </c>
      <c r="C141" s="78"/>
      <c r="D141" s="484" t="s">
        <v>70</v>
      </c>
      <c r="E141" s="485"/>
      <c r="F141" s="63"/>
      <c r="G141" s="148"/>
    </row>
    <row r="142" spans="1:7" ht="13.95" customHeight="1" x14ac:dyDescent="0.25">
      <c r="A142" s="87"/>
      <c r="B142" s="69"/>
      <c r="C142" s="58"/>
      <c r="D142" s="478" t="s">
        <v>1173</v>
      </c>
      <c r="E142" s="479"/>
      <c r="F142" s="51"/>
      <c r="G142" s="54"/>
    </row>
    <row r="143" spans="1:7" ht="13.95" customHeight="1" x14ac:dyDescent="0.3">
      <c r="A143" s="59">
        <f t="shared" si="8"/>
        <v>0</v>
      </c>
      <c r="B143" s="60">
        <f t="shared" si="9"/>
        <v>0</v>
      </c>
      <c r="C143" s="61"/>
      <c r="D143" s="476" t="s">
        <v>70</v>
      </c>
      <c r="E143" s="477"/>
      <c r="F143" s="63"/>
      <c r="G143" s="148"/>
    </row>
    <row r="144" spans="1:7" ht="15.75" customHeight="1" x14ac:dyDescent="0.3">
      <c r="A144" s="59">
        <f t="shared" si="8"/>
        <v>0</v>
      </c>
      <c r="B144" s="60">
        <f t="shared" si="9"/>
        <v>0</v>
      </c>
      <c r="C144" s="61"/>
      <c r="D144" s="476" t="s">
        <v>70</v>
      </c>
      <c r="E144" s="477"/>
      <c r="F144" s="63"/>
      <c r="G144" s="148"/>
    </row>
    <row r="145" spans="1:7" ht="15.75" customHeight="1" x14ac:dyDescent="0.3">
      <c r="A145" s="59">
        <f t="shared" si="8"/>
        <v>0</v>
      </c>
      <c r="B145" s="60">
        <f t="shared" si="9"/>
        <v>0</v>
      </c>
      <c r="C145" s="61"/>
      <c r="D145" s="476" t="s">
        <v>70</v>
      </c>
      <c r="E145" s="477"/>
      <c r="F145" s="63"/>
      <c r="G145" s="148"/>
    </row>
    <row r="146" spans="1:7" ht="15.75" customHeight="1" x14ac:dyDescent="0.3">
      <c r="A146" s="59">
        <f t="shared" si="8"/>
        <v>0</v>
      </c>
      <c r="B146" s="60">
        <f t="shared" si="9"/>
        <v>0</v>
      </c>
      <c r="C146" s="61"/>
      <c r="D146" s="476" t="s">
        <v>70</v>
      </c>
      <c r="E146" s="477"/>
      <c r="F146" s="63"/>
      <c r="G146" s="148"/>
    </row>
    <row r="147" spans="1:7" ht="15.75" customHeight="1" x14ac:dyDescent="0.3">
      <c r="A147" s="59">
        <f t="shared" si="8"/>
        <v>0</v>
      </c>
      <c r="B147" s="60">
        <f t="shared" si="9"/>
        <v>0</v>
      </c>
      <c r="C147" s="61"/>
      <c r="D147" s="476" t="s">
        <v>70</v>
      </c>
      <c r="E147" s="477"/>
      <c r="F147" s="63"/>
      <c r="G147" s="148"/>
    </row>
    <row r="148" spans="1:7" ht="15" customHeight="1" thickBot="1" x14ac:dyDescent="0.35">
      <c r="A148" s="76">
        <f t="shared" si="8"/>
        <v>0</v>
      </c>
      <c r="B148" s="77">
        <f t="shared" si="9"/>
        <v>0</v>
      </c>
      <c r="C148" s="78"/>
      <c r="D148" s="484" t="s">
        <v>70</v>
      </c>
      <c r="E148" s="485"/>
      <c r="F148" s="63"/>
      <c r="G148" s="148"/>
    </row>
    <row r="149" spans="1:7" ht="13.95" customHeight="1" x14ac:dyDescent="0.25">
      <c r="A149" s="87"/>
      <c r="B149" s="69"/>
      <c r="C149" s="58"/>
      <c r="D149" s="478" t="s">
        <v>1174</v>
      </c>
      <c r="E149" s="479"/>
      <c r="F149" s="51"/>
      <c r="G149" s="54"/>
    </row>
    <row r="150" spans="1:7" ht="13.95" customHeight="1" x14ac:dyDescent="0.3">
      <c r="A150" s="59">
        <f t="shared" si="8"/>
        <v>0</v>
      </c>
      <c r="B150" s="60">
        <f t="shared" si="9"/>
        <v>0</v>
      </c>
      <c r="C150" s="61"/>
      <c r="D150" s="476" t="s">
        <v>70</v>
      </c>
      <c r="E150" s="477"/>
      <c r="F150" s="63"/>
      <c r="G150" s="148"/>
    </row>
    <row r="151" spans="1:7" ht="15.75" customHeight="1" x14ac:dyDescent="0.3">
      <c r="A151" s="59">
        <f t="shared" si="8"/>
        <v>0</v>
      </c>
      <c r="B151" s="60">
        <f t="shared" si="9"/>
        <v>0</v>
      </c>
      <c r="C151" s="61"/>
      <c r="D151" s="476" t="s">
        <v>70</v>
      </c>
      <c r="E151" s="477"/>
      <c r="F151" s="63"/>
      <c r="G151" s="148"/>
    </row>
    <row r="152" spans="1:7" ht="15.75" customHeight="1" x14ac:dyDescent="0.3">
      <c r="A152" s="59">
        <f t="shared" si="8"/>
        <v>0</v>
      </c>
      <c r="B152" s="60">
        <f t="shared" si="9"/>
        <v>0</v>
      </c>
      <c r="C152" s="61"/>
      <c r="D152" s="476" t="s">
        <v>70</v>
      </c>
      <c r="E152" s="477"/>
      <c r="F152" s="63"/>
      <c r="G152" s="148"/>
    </row>
    <row r="153" spans="1:7" ht="15.75" customHeight="1" x14ac:dyDescent="0.3">
      <c r="A153" s="59">
        <f t="shared" si="8"/>
        <v>0</v>
      </c>
      <c r="B153" s="60">
        <f t="shared" si="9"/>
        <v>0</v>
      </c>
      <c r="C153" s="61"/>
      <c r="D153" s="476" t="s">
        <v>70</v>
      </c>
      <c r="E153" s="477"/>
      <c r="F153" s="63"/>
      <c r="G153" s="148"/>
    </row>
    <row r="154" spans="1:7" ht="15.75" customHeight="1" x14ac:dyDescent="0.3">
      <c r="A154" s="59">
        <f t="shared" si="8"/>
        <v>0</v>
      </c>
      <c r="B154" s="60">
        <f t="shared" si="9"/>
        <v>0</v>
      </c>
      <c r="C154" s="61"/>
      <c r="D154" s="476" t="s">
        <v>70</v>
      </c>
      <c r="E154" s="477"/>
      <c r="F154" s="63"/>
      <c r="G154" s="148"/>
    </row>
    <row r="155" spans="1:7" ht="15" customHeight="1" thickBot="1" x14ac:dyDescent="0.35">
      <c r="A155" s="76">
        <f t="shared" si="8"/>
        <v>0</v>
      </c>
      <c r="B155" s="77">
        <f t="shared" si="9"/>
        <v>0</v>
      </c>
      <c r="C155" s="78"/>
      <c r="D155" s="484" t="s">
        <v>70</v>
      </c>
      <c r="E155" s="485"/>
      <c r="F155" s="63"/>
      <c r="G155" s="148"/>
    </row>
    <row r="156" spans="1:7" ht="13.95" customHeight="1" x14ac:dyDescent="0.25">
      <c r="A156" s="87"/>
      <c r="B156" s="69"/>
      <c r="C156" s="58"/>
      <c r="D156" s="486" t="s">
        <v>1165</v>
      </c>
      <c r="E156" s="487"/>
      <c r="F156" s="51"/>
      <c r="G156" s="54"/>
    </row>
    <row r="157" spans="1:7" ht="13.95" customHeight="1" x14ac:dyDescent="0.3">
      <c r="A157" s="59">
        <f t="shared" si="8"/>
        <v>0</v>
      </c>
      <c r="B157" s="60">
        <f t="shared" si="9"/>
        <v>0</v>
      </c>
      <c r="C157" s="61"/>
      <c r="D157" s="476" t="s">
        <v>70</v>
      </c>
      <c r="E157" s="477"/>
      <c r="F157" s="63"/>
      <c r="G157" s="148"/>
    </row>
    <row r="158" spans="1:7" ht="15.75" customHeight="1" x14ac:dyDescent="0.3">
      <c r="A158" s="59">
        <f t="shared" si="8"/>
        <v>0</v>
      </c>
      <c r="B158" s="60">
        <f t="shared" si="9"/>
        <v>0</v>
      </c>
      <c r="C158" s="61"/>
      <c r="D158" s="476" t="s">
        <v>70</v>
      </c>
      <c r="E158" s="477"/>
      <c r="F158" s="63"/>
      <c r="G158" s="148"/>
    </row>
    <row r="159" spans="1:7" ht="15.75" customHeight="1" x14ac:dyDescent="0.3">
      <c r="A159" s="59">
        <f t="shared" si="8"/>
        <v>0</v>
      </c>
      <c r="B159" s="60">
        <f t="shared" si="9"/>
        <v>0</v>
      </c>
      <c r="C159" s="61"/>
      <c r="D159" s="476" t="s">
        <v>70</v>
      </c>
      <c r="E159" s="477"/>
      <c r="F159" s="63"/>
      <c r="G159" s="148"/>
    </row>
    <row r="160" spans="1:7" ht="15.75" customHeight="1" x14ac:dyDescent="0.3">
      <c r="A160" s="59">
        <f t="shared" si="8"/>
        <v>0</v>
      </c>
      <c r="B160" s="60">
        <f t="shared" si="9"/>
        <v>0</v>
      </c>
      <c r="C160" s="61"/>
      <c r="D160" s="476" t="s">
        <v>70</v>
      </c>
      <c r="E160" s="477"/>
      <c r="F160" s="63"/>
      <c r="G160" s="148"/>
    </row>
    <row r="161" spans="1:7" ht="15.75" customHeight="1" x14ac:dyDescent="0.3">
      <c r="A161" s="59">
        <f t="shared" si="8"/>
        <v>0</v>
      </c>
      <c r="B161" s="60">
        <f t="shared" si="9"/>
        <v>0</v>
      </c>
      <c r="C161" s="61"/>
      <c r="D161" s="476" t="s">
        <v>70</v>
      </c>
      <c r="E161" s="477"/>
      <c r="F161" s="63"/>
      <c r="G161" s="148"/>
    </row>
    <row r="162" spans="1:7" ht="15" customHeight="1" thickBot="1" x14ac:dyDescent="0.35">
      <c r="A162" s="76">
        <f t="shared" si="8"/>
        <v>0</v>
      </c>
      <c r="B162" s="77">
        <f t="shared" si="9"/>
        <v>0</v>
      </c>
      <c r="C162" s="78"/>
      <c r="D162" s="484" t="s">
        <v>70</v>
      </c>
      <c r="E162" s="485"/>
      <c r="F162" s="63"/>
      <c r="G162" s="148"/>
    </row>
    <row r="163" spans="1:7" ht="13.95" customHeight="1" x14ac:dyDescent="0.25">
      <c r="A163" s="87"/>
      <c r="B163" s="69"/>
      <c r="C163" s="58"/>
      <c r="D163" s="486" t="s">
        <v>1166</v>
      </c>
      <c r="E163" s="487"/>
      <c r="F163" s="51"/>
      <c r="G163" s="54"/>
    </row>
    <row r="164" spans="1:7" ht="13.95" customHeight="1" x14ac:dyDescent="0.3">
      <c r="A164" s="59">
        <f t="shared" si="8"/>
        <v>0</v>
      </c>
      <c r="B164" s="60">
        <f t="shared" si="9"/>
        <v>0</v>
      </c>
      <c r="C164" s="61"/>
      <c r="D164" s="476" t="s">
        <v>70</v>
      </c>
      <c r="E164" s="477"/>
      <c r="F164" s="63"/>
      <c r="G164" s="148"/>
    </row>
    <row r="165" spans="1:7" ht="15.75" customHeight="1" x14ac:dyDescent="0.3">
      <c r="A165" s="59">
        <f t="shared" si="8"/>
        <v>0</v>
      </c>
      <c r="B165" s="60">
        <f t="shared" si="9"/>
        <v>0</v>
      </c>
      <c r="C165" s="61"/>
      <c r="D165" s="476" t="s">
        <v>70</v>
      </c>
      <c r="E165" s="477"/>
      <c r="F165" s="63"/>
      <c r="G165" s="148"/>
    </row>
    <row r="166" spans="1:7" ht="15.75" customHeight="1" x14ac:dyDescent="0.3">
      <c r="A166" s="59">
        <f t="shared" si="8"/>
        <v>0</v>
      </c>
      <c r="B166" s="60">
        <f t="shared" si="9"/>
        <v>0</v>
      </c>
      <c r="C166" s="61"/>
      <c r="D166" s="476" t="s">
        <v>70</v>
      </c>
      <c r="E166" s="477"/>
      <c r="F166" s="63"/>
      <c r="G166" s="148"/>
    </row>
    <row r="167" spans="1:7" ht="15.75" customHeight="1" x14ac:dyDescent="0.3">
      <c r="A167" s="59">
        <f t="shared" si="8"/>
        <v>0</v>
      </c>
      <c r="B167" s="60">
        <f t="shared" si="9"/>
        <v>0</v>
      </c>
      <c r="C167" s="61"/>
      <c r="D167" s="476" t="s">
        <v>70</v>
      </c>
      <c r="E167" s="477"/>
      <c r="F167" s="63"/>
      <c r="G167" s="148"/>
    </row>
    <row r="168" spans="1:7" ht="15.75" customHeight="1" x14ac:dyDescent="0.3">
      <c r="A168" s="59">
        <f t="shared" si="8"/>
        <v>0</v>
      </c>
      <c r="B168" s="60">
        <f t="shared" si="9"/>
        <v>0</v>
      </c>
      <c r="C168" s="61"/>
      <c r="D168" s="476" t="s">
        <v>70</v>
      </c>
      <c r="E168" s="477"/>
      <c r="F168" s="63"/>
      <c r="G168" s="148"/>
    </row>
    <row r="169" spans="1:7" ht="15" customHeight="1" thickBot="1" x14ac:dyDescent="0.35">
      <c r="A169" s="76">
        <f t="shared" si="8"/>
        <v>0</v>
      </c>
      <c r="B169" s="77">
        <f t="shared" si="9"/>
        <v>0</v>
      </c>
      <c r="C169" s="78"/>
      <c r="D169" s="484" t="s">
        <v>70</v>
      </c>
      <c r="E169" s="485"/>
      <c r="F169" s="63"/>
      <c r="G169" s="148"/>
    </row>
    <row r="170" spans="1:7" ht="13.95" customHeight="1" x14ac:dyDescent="0.25">
      <c r="A170" s="87"/>
      <c r="B170" s="69"/>
      <c r="C170" s="58"/>
      <c r="D170" s="486" t="s">
        <v>1167</v>
      </c>
      <c r="E170" s="487"/>
      <c r="F170" s="51"/>
      <c r="G170" s="54"/>
    </row>
    <row r="171" spans="1:7" ht="13.95" customHeight="1" x14ac:dyDescent="0.3">
      <c r="A171" s="59">
        <f t="shared" si="8"/>
        <v>0</v>
      </c>
      <c r="B171" s="60">
        <f t="shared" si="9"/>
        <v>0</v>
      </c>
      <c r="C171" s="61"/>
      <c r="D171" s="476" t="s">
        <v>70</v>
      </c>
      <c r="E171" s="477"/>
      <c r="F171" s="63"/>
      <c r="G171" s="148"/>
    </row>
    <row r="172" spans="1:7" ht="15.75" customHeight="1" x14ac:dyDescent="0.3">
      <c r="A172" s="59">
        <f t="shared" si="8"/>
        <v>0</v>
      </c>
      <c r="B172" s="60">
        <f t="shared" si="9"/>
        <v>0</v>
      </c>
      <c r="C172" s="61"/>
      <c r="D172" s="476" t="s">
        <v>70</v>
      </c>
      <c r="E172" s="477"/>
      <c r="F172" s="63"/>
      <c r="G172" s="148"/>
    </row>
    <row r="173" spans="1:7" ht="15.75" customHeight="1" x14ac:dyDescent="0.3">
      <c r="A173" s="59">
        <f t="shared" si="8"/>
        <v>0</v>
      </c>
      <c r="B173" s="60">
        <f t="shared" si="9"/>
        <v>0</v>
      </c>
      <c r="C173" s="61"/>
      <c r="D173" s="476" t="s">
        <v>70</v>
      </c>
      <c r="E173" s="477"/>
      <c r="F173" s="63"/>
      <c r="G173" s="148"/>
    </row>
    <row r="174" spans="1:7" ht="15.75" customHeight="1" x14ac:dyDescent="0.3">
      <c r="A174" s="59">
        <f t="shared" si="8"/>
        <v>0</v>
      </c>
      <c r="B174" s="60">
        <f t="shared" si="9"/>
        <v>0</v>
      </c>
      <c r="C174" s="61"/>
      <c r="D174" s="476" t="s">
        <v>70</v>
      </c>
      <c r="E174" s="477"/>
      <c r="F174" s="63"/>
      <c r="G174" s="148"/>
    </row>
    <row r="175" spans="1:7" ht="15.75" customHeight="1" x14ac:dyDescent="0.3">
      <c r="A175" s="59">
        <f t="shared" si="8"/>
        <v>0</v>
      </c>
      <c r="B175" s="60">
        <f t="shared" si="9"/>
        <v>0</v>
      </c>
      <c r="C175" s="61"/>
      <c r="D175" s="476" t="s">
        <v>70</v>
      </c>
      <c r="E175" s="477"/>
      <c r="F175" s="63"/>
      <c r="G175" s="148"/>
    </row>
    <row r="176" spans="1:7" ht="15" customHeight="1" thickBot="1" x14ac:dyDescent="0.35">
      <c r="A176" s="76">
        <f t="shared" si="8"/>
        <v>0</v>
      </c>
      <c r="B176" s="77">
        <f t="shared" si="9"/>
        <v>0</v>
      </c>
      <c r="C176" s="78"/>
      <c r="D176" s="484" t="s">
        <v>70</v>
      </c>
      <c r="E176" s="485"/>
      <c r="F176" s="63"/>
      <c r="G176" s="148"/>
    </row>
    <row r="177" spans="1:7" ht="13.95" customHeight="1" x14ac:dyDescent="0.25">
      <c r="A177" s="87"/>
      <c r="B177" s="69"/>
      <c r="C177" s="58"/>
      <c r="D177" s="486" t="s">
        <v>1175</v>
      </c>
      <c r="E177" s="487"/>
      <c r="F177" s="51"/>
      <c r="G177" s="54"/>
    </row>
    <row r="178" spans="1:7" ht="13.95" customHeight="1" x14ac:dyDescent="0.3">
      <c r="A178" s="59">
        <f t="shared" si="8"/>
        <v>0</v>
      </c>
      <c r="B178" s="60">
        <f t="shared" si="9"/>
        <v>0</v>
      </c>
      <c r="C178" s="61"/>
      <c r="D178" s="476" t="s">
        <v>70</v>
      </c>
      <c r="E178" s="477"/>
      <c r="F178" s="63"/>
      <c r="G178" s="148"/>
    </row>
    <row r="179" spans="1:7" ht="15.75" customHeight="1" x14ac:dyDescent="0.3">
      <c r="A179" s="59">
        <f t="shared" ref="A179:A183" si="10">SUMIF($F$5:$IV$5,"Equipment",$F179:$IV179)</f>
        <v>0</v>
      </c>
      <c r="B179" s="60">
        <f t="shared" ref="B179:B183" si="11">SUMIF($G$5:$IV$5,"Install",$G179:$IV179)</f>
        <v>0</v>
      </c>
      <c r="C179" s="61"/>
      <c r="D179" s="476" t="s">
        <v>70</v>
      </c>
      <c r="E179" s="477"/>
      <c r="F179" s="63"/>
      <c r="G179" s="148"/>
    </row>
    <row r="180" spans="1:7" ht="15.75" customHeight="1" x14ac:dyDescent="0.3">
      <c r="A180" s="59">
        <f t="shared" si="10"/>
        <v>0</v>
      </c>
      <c r="B180" s="60">
        <f t="shared" si="11"/>
        <v>0</v>
      </c>
      <c r="C180" s="61"/>
      <c r="D180" s="476" t="s">
        <v>70</v>
      </c>
      <c r="E180" s="477"/>
      <c r="F180" s="63"/>
      <c r="G180" s="148"/>
    </row>
    <row r="181" spans="1:7" ht="15.75" customHeight="1" x14ac:dyDescent="0.3">
      <c r="A181" s="59">
        <f t="shared" si="10"/>
        <v>0</v>
      </c>
      <c r="B181" s="60">
        <f t="shared" si="11"/>
        <v>0</v>
      </c>
      <c r="C181" s="61"/>
      <c r="D181" s="476" t="s">
        <v>70</v>
      </c>
      <c r="E181" s="477"/>
      <c r="F181" s="63"/>
      <c r="G181" s="148"/>
    </row>
    <row r="182" spans="1:7" ht="15.75" customHeight="1" x14ac:dyDescent="0.3">
      <c r="A182" s="59">
        <f t="shared" si="10"/>
        <v>0</v>
      </c>
      <c r="B182" s="60">
        <f t="shared" si="11"/>
        <v>0</v>
      </c>
      <c r="C182" s="61"/>
      <c r="D182" s="476" t="s">
        <v>70</v>
      </c>
      <c r="E182" s="477"/>
      <c r="F182" s="63"/>
      <c r="G182" s="148"/>
    </row>
    <row r="183" spans="1:7" ht="15" customHeight="1" thickBot="1" x14ac:dyDescent="0.35">
      <c r="A183" s="76">
        <f t="shared" si="10"/>
        <v>0</v>
      </c>
      <c r="B183" s="77">
        <f t="shared" si="11"/>
        <v>0</v>
      </c>
      <c r="C183" s="78"/>
      <c r="D183" s="484" t="s">
        <v>70</v>
      </c>
      <c r="E183" s="485"/>
      <c r="F183" s="63"/>
      <c r="G183" s="148"/>
    </row>
  </sheetData>
  <mergeCells count="180">
    <mergeCell ref="D176:E176"/>
    <mergeCell ref="D177:E177"/>
    <mergeCell ref="D178:E178"/>
    <mergeCell ref="D179:E179"/>
    <mergeCell ref="D180:E180"/>
    <mergeCell ref="D181:E181"/>
    <mergeCell ref="D182:E182"/>
    <mergeCell ref="D183:E183"/>
    <mergeCell ref="D167:E167"/>
    <mergeCell ref="D168:E168"/>
    <mergeCell ref="D169:E169"/>
    <mergeCell ref="D170:E170"/>
    <mergeCell ref="D171:E171"/>
    <mergeCell ref="D172:E172"/>
    <mergeCell ref="D173:E173"/>
    <mergeCell ref="D174:E174"/>
    <mergeCell ref="D175:E175"/>
    <mergeCell ref="D158:E158"/>
    <mergeCell ref="D159:E159"/>
    <mergeCell ref="D160:E160"/>
    <mergeCell ref="D161:E161"/>
    <mergeCell ref="D162:E162"/>
    <mergeCell ref="D163:E163"/>
    <mergeCell ref="D164:E164"/>
    <mergeCell ref="D165:E165"/>
    <mergeCell ref="D166:E166"/>
    <mergeCell ref="D149:E149"/>
    <mergeCell ref="D150:E150"/>
    <mergeCell ref="D151:E151"/>
    <mergeCell ref="D152:E152"/>
    <mergeCell ref="D153:E153"/>
    <mergeCell ref="D154:E154"/>
    <mergeCell ref="D155:E155"/>
    <mergeCell ref="D156:E156"/>
    <mergeCell ref="D157:E157"/>
    <mergeCell ref="D142:E142"/>
    <mergeCell ref="D143:E143"/>
    <mergeCell ref="D144:E144"/>
    <mergeCell ref="D145:E145"/>
    <mergeCell ref="D146:E146"/>
    <mergeCell ref="D147:E147"/>
    <mergeCell ref="D148:E148"/>
    <mergeCell ref="D47:E47"/>
    <mergeCell ref="D17:E17"/>
    <mergeCell ref="D18:E18"/>
    <mergeCell ref="D19:E19"/>
    <mergeCell ref="D20:E20"/>
    <mergeCell ref="D21:E21"/>
    <mergeCell ref="D22:E22"/>
    <mergeCell ref="D23:E23"/>
    <mergeCell ref="D24:E24"/>
    <mergeCell ref="D103:E103"/>
    <mergeCell ref="D104:E104"/>
    <mergeCell ref="D105:E105"/>
    <mergeCell ref="D106:E106"/>
    <mergeCell ref="D98:E98"/>
    <mergeCell ref="D99:E99"/>
    <mergeCell ref="D100:E100"/>
    <mergeCell ref="D101:E101"/>
    <mergeCell ref="D102:E102"/>
    <mergeCell ref="D93:E93"/>
    <mergeCell ref="D94:E94"/>
    <mergeCell ref="D95:E95"/>
    <mergeCell ref="D96:E96"/>
    <mergeCell ref="D97:E97"/>
    <mergeCell ref="D77:E77"/>
    <mergeCell ref="D78:E78"/>
    <mergeCell ref="D86:E86"/>
    <mergeCell ref="D87:E87"/>
    <mergeCell ref="D88:E88"/>
    <mergeCell ref="D81:E81"/>
    <mergeCell ref="D83:E83"/>
    <mergeCell ref="D84:E84"/>
    <mergeCell ref="D85:E85"/>
    <mergeCell ref="D89:E89"/>
    <mergeCell ref="D90:E90"/>
    <mergeCell ref="D91:E91"/>
    <mergeCell ref="D92:E92"/>
    <mergeCell ref="D72:E72"/>
    <mergeCell ref="D73:E73"/>
    <mergeCell ref="D74:E74"/>
    <mergeCell ref="D75:E75"/>
    <mergeCell ref="D76:E76"/>
    <mergeCell ref="D53:E53"/>
    <mergeCell ref="D54:E54"/>
    <mergeCell ref="D55:E55"/>
    <mergeCell ref="D56:E56"/>
    <mergeCell ref="D57:E57"/>
    <mergeCell ref="D62:E62"/>
    <mergeCell ref="D63:E63"/>
    <mergeCell ref="D64:E64"/>
    <mergeCell ref="D60:E60"/>
    <mergeCell ref="D141:E141"/>
    <mergeCell ref="D136:E136"/>
    <mergeCell ref="D137:E137"/>
    <mergeCell ref="D138:E138"/>
    <mergeCell ref="D139:E139"/>
    <mergeCell ref="D140:E140"/>
    <mergeCell ref="D128:E128"/>
    <mergeCell ref="D129:E129"/>
    <mergeCell ref="D130:E130"/>
    <mergeCell ref="D131:E131"/>
    <mergeCell ref="D132:E132"/>
    <mergeCell ref="D108:E108"/>
    <mergeCell ref="D109:E109"/>
    <mergeCell ref="D110:E110"/>
    <mergeCell ref="D117:E117"/>
    <mergeCell ref="D118:E118"/>
    <mergeCell ref="D119:E119"/>
    <mergeCell ref="D133:E133"/>
    <mergeCell ref="D134:E134"/>
    <mergeCell ref="D135:E135"/>
    <mergeCell ref="D123:E123"/>
    <mergeCell ref="D124:E124"/>
    <mergeCell ref="D125:E125"/>
    <mergeCell ref="D126:E126"/>
    <mergeCell ref="D127:E127"/>
    <mergeCell ref="D120:E120"/>
    <mergeCell ref="D116:E116"/>
    <mergeCell ref="D114:E114"/>
    <mergeCell ref="D115:E115"/>
    <mergeCell ref="D111:E111"/>
    <mergeCell ref="D112:E112"/>
    <mergeCell ref="D113:E113"/>
    <mergeCell ref="F4:G4"/>
    <mergeCell ref="D14:E14"/>
    <mergeCell ref="D15:E15"/>
    <mergeCell ref="D11:E11"/>
    <mergeCell ref="D12:E12"/>
    <mergeCell ref="D13:E13"/>
    <mergeCell ref="D121:E121"/>
    <mergeCell ref="D122:E122"/>
    <mergeCell ref="D49:E49"/>
    <mergeCell ref="D50:E50"/>
    <mergeCell ref="D58:E58"/>
    <mergeCell ref="D59:E59"/>
    <mergeCell ref="D61:E61"/>
    <mergeCell ref="D82:E82"/>
    <mergeCell ref="D65:E65"/>
    <mergeCell ref="D66:E66"/>
    <mergeCell ref="D67:E67"/>
    <mergeCell ref="D68:E68"/>
    <mergeCell ref="D69:E69"/>
    <mergeCell ref="D70:E70"/>
    <mergeCell ref="D71:E71"/>
    <mergeCell ref="D79:E79"/>
    <mergeCell ref="D80:E80"/>
    <mergeCell ref="D107:E107"/>
    <mergeCell ref="A1:C1"/>
    <mergeCell ref="D9:E9"/>
    <mergeCell ref="D10:E10"/>
    <mergeCell ref="D1:E1"/>
    <mergeCell ref="D2:E2"/>
    <mergeCell ref="D3:E3"/>
    <mergeCell ref="D37:E37"/>
    <mergeCell ref="D38:E38"/>
    <mergeCell ref="D39:E39"/>
    <mergeCell ref="D25:E25"/>
    <mergeCell ref="D26:E26"/>
    <mergeCell ref="D27:E27"/>
    <mergeCell ref="D28:E28"/>
    <mergeCell ref="D29:E29"/>
    <mergeCell ref="D16:E16"/>
    <mergeCell ref="D30:E30"/>
    <mergeCell ref="D31:E31"/>
    <mergeCell ref="D32:E32"/>
    <mergeCell ref="D33:E33"/>
    <mergeCell ref="D34:E34"/>
    <mergeCell ref="D35:E35"/>
    <mergeCell ref="D36:E36"/>
    <mergeCell ref="D41:E41"/>
    <mergeCell ref="D42:E42"/>
    <mergeCell ref="D43:E43"/>
    <mergeCell ref="D51:E51"/>
    <mergeCell ref="D52:E52"/>
    <mergeCell ref="D40:E40"/>
    <mergeCell ref="D46:E46"/>
    <mergeCell ref="D48:E48"/>
    <mergeCell ref="D44:E44"/>
    <mergeCell ref="D45:E45"/>
  </mergeCells>
  <hyperlinks>
    <hyperlink ref="A2" location="'Project Summation'!A1" display="'Project Summation'!A1" xr:uid="{4DE35CB5-FF32-9343-990C-F0F6073D4B50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16E4-C21E-44B5-9ABB-89A5C8C9C517}">
  <dimension ref="A1:F289"/>
  <sheetViews>
    <sheetView zoomScaleNormal="100" workbookViewId="0">
      <pane ySplit="7" topLeftCell="A8" activePane="bottomLeft" state="frozen"/>
      <selection activeCell="E10" sqref="E10"/>
      <selection pane="bottomLeft" activeCell="C10" sqref="C10"/>
    </sheetView>
  </sheetViews>
  <sheetFormatPr defaultColWidth="10.6640625" defaultRowHeight="13.8" x14ac:dyDescent="0.25"/>
  <cols>
    <col min="1" max="1" width="12.6640625" style="4" customWidth="1"/>
    <col min="2" max="2" width="72.6640625" style="4" customWidth="1"/>
    <col min="3" max="3" width="60.6640625" style="4" customWidth="1"/>
    <col min="4" max="5" width="15.6640625" style="4" customWidth="1"/>
    <col min="6" max="256" width="10.6640625" style="4"/>
    <col min="257" max="257" width="8.6640625" style="4" customWidth="1"/>
    <col min="258" max="258" width="61.6640625" style="4" bestFit="1" customWidth="1"/>
    <col min="259" max="259" width="84.44140625" style="4" customWidth="1"/>
    <col min="260" max="261" width="19.33203125" style="4" customWidth="1"/>
    <col min="262" max="512" width="10.6640625" style="4"/>
    <col min="513" max="513" width="8.6640625" style="4" customWidth="1"/>
    <col min="514" max="514" width="61.6640625" style="4" bestFit="1" customWidth="1"/>
    <col min="515" max="515" width="84.44140625" style="4" customWidth="1"/>
    <col min="516" max="517" width="19.33203125" style="4" customWidth="1"/>
    <col min="518" max="768" width="10.6640625" style="4"/>
    <col min="769" max="769" width="8.6640625" style="4" customWidth="1"/>
    <col min="770" max="770" width="61.6640625" style="4" bestFit="1" customWidth="1"/>
    <col min="771" max="771" width="84.44140625" style="4" customWidth="1"/>
    <col min="772" max="773" width="19.33203125" style="4" customWidth="1"/>
    <col min="774" max="1024" width="10.6640625" style="4"/>
    <col min="1025" max="1025" width="8.6640625" style="4" customWidth="1"/>
    <col min="1026" max="1026" width="61.6640625" style="4" bestFit="1" customWidth="1"/>
    <col min="1027" max="1027" width="84.44140625" style="4" customWidth="1"/>
    <col min="1028" max="1029" width="19.33203125" style="4" customWidth="1"/>
    <col min="1030" max="1280" width="10.6640625" style="4"/>
    <col min="1281" max="1281" width="8.6640625" style="4" customWidth="1"/>
    <col min="1282" max="1282" width="61.6640625" style="4" bestFit="1" customWidth="1"/>
    <col min="1283" max="1283" width="84.44140625" style="4" customWidth="1"/>
    <col min="1284" max="1285" width="19.33203125" style="4" customWidth="1"/>
    <col min="1286" max="1536" width="10.6640625" style="4"/>
    <col min="1537" max="1537" width="8.6640625" style="4" customWidth="1"/>
    <col min="1538" max="1538" width="61.6640625" style="4" bestFit="1" customWidth="1"/>
    <col min="1539" max="1539" width="84.44140625" style="4" customWidth="1"/>
    <col min="1540" max="1541" width="19.33203125" style="4" customWidth="1"/>
    <col min="1542" max="1792" width="10.6640625" style="4"/>
    <col min="1793" max="1793" width="8.6640625" style="4" customWidth="1"/>
    <col min="1794" max="1794" width="61.6640625" style="4" bestFit="1" customWidth="1"/>
    <col min="1795" max="1795" width="84.44140625" style="4" customWidth="1"/>
    <col min="1796" max="1797" width="19.33203125" style="4" customWidth="1"/>
    <col min="1798" max="2048" width="10.6640625" style="4"/>
    <col min="2049" max="2049" width="8.6640625" style="4" customWidth="1"/>
    <col min="2050" max="2050" width="61.6640625" style="4" bestFit="1" customWidth="1"/>
    <col min="2051" max="2051" width="84.44140625" style="4" customWidth="1"/>
    <col min="2052" max="2053" width="19.33203125" style="4" customWidth="1"/>
    <col min="2054" max="2304" width="10.6640625" style="4"/>
    <col min="2305" max="2305" width="8.6640625" style="4" customWidth="1"/>
    <col min="2306" max="2306" width="61.6640625" style="4" bestFit="1" customWidth="1"/>
    <col min="2307" max="2307" width="84.44140625" style="4" customWidth="1"/>
    <col min="2308" max="2309" width="19.33203125" style="4" customWidth="1"/>
    <col min="2310" max="2560" width="10.6640625" style="4"/>
    <col min="2561" max="2561" width="8.6640625" style="4" customWidth="1"/>
    <col min="2562" max="2562" width="61.6640625" style="4" bestFit="1" customWidth="1"/>
    <col min="2563" max="2563" width="84.44140625" style="4" customWidth="1"/>
    <col min="2564" max="2565" width="19.33203125" style="4" customWidth="1"/>
    <col min="2566" max="2816" width="10.6640625" style="4"/>
    <col min="2817" max="2817" width="8.6640625" style="4" customWidth="1"/>
    <col min="2818" max="2818" width="61.6640625" style="4" bestFit="1" customWidth="1"/>
    <col min="2819" max="2819" width="84.44140625" style="4" customWidth="1"/>
    <col min="2820" max="2821" width="19.33203125" style="4" customWidth="1"/>
    <col min="2822" max="3072" width="10.6640625" style="4"/>
    <col min="3073" max="3073" width="8.6640625" style="4" customWidth="1"/>
    <col min="3074" max="3074" width="61.6640625" style="4" bestFit="1" customWidth="1"/>
    <col min="3075" max="3075" width="84.44140625" style="4" customWidth="1"/>
    <col min="3076" max="3077" width="19.33203125" style="4" customWidth="1"/>
    <col min="3078" max="3328" width="10.6640625" style="4"/>
    <col min="3329" max="3329" width="8.6640625" style="4" customWidth="1"/>
    <col min="3330" max="3330" width="61.6640625" style="4" bestFit="1" customWidth="1"/>
    <col min="3331" max="3331" width="84.44140625" style="4" customWidth="1"/>
    <col min="3332" max="3333" width="19.33203125" style="4" customWidth="1"/>
    <col min="3334" max="3584" width="10.6640625" style="4"/>
    <col min="3585" max="3585" width="8.6640625" style="4" customWidth="1"/>
    <col min="3586" max="3586" width="61.6640625" style="4" bestFit="1" customWidth="1"/>
    <col min="3587" max="3587" width="84.44140625" style="4" customWidth="1"/>
    <col min="3588" max="3589" width="19.33203125" style="4" customWidth="1"/>
    <col min="3590" max="3840" width="10.6640625" style="4"/>
    <col min="3841" max="3841" width="8.6640625" style="4" customWidth="1"/>
    <col min="3842" max="3842" width="61.6640625" style="4" bestFit="1" customWidth="1"/>
    <col min="3843" max="3843" width="84.44140625" style="4" customWidth="1"/>
    <col min="3844" max="3845" width="19.33203125" style="4" customWidth="1"/>
    <col min="3846" max="4096" width="10.6640625" style="4"/>
    <col min="4097" max="4097" width="8.6640625" style="4" customWidth="1"/>
    <col min="4098" max="4098" width="61.6640625" style="4" bestFit="1" customWidth="1"/>
    <col min="4099" max="4099" width="84.44140625" style="4" customWidth="1"/>
    <col min="4100" max="4101" width="19.33203125" style="4" customWidth="1"/>
    <col min="4102" max="4352" width="10.6640625" style="4"/>
    <col min="4353" max="4353" width="8.6640625" style="4" customWidth="1"/>
    <col min="4354" max="4354" width="61.6640625" style="4" bestFit="1" customWidth="1"/>
    <col min="4355" max="4355" width="84.44140625" style="4" customWidth="1"/>
    <col min="4356" max="4357" width="19.33203125" style="4" customWidth="1"/>
    <col min="4358" max="4608" width="10.6640625" style="4"/>
    <col min="4609" max="4609" width="8.6640625" style="4" customWidth="1"/>
    <col min="4610" max="4610" width="61.6640625" style="4" bestFit="1" customWidth="1"/>
    <col min="4611" max="4611" width="84.44140625" style="4" customWidth="1"/>
    <col min="4612" max="4613" width="19.33203125" style="4" customWidth="1"/>
    <col min="4614" max="4864" width="10.6640625" style="4"/>
    <col min="4865" max="4865" width="8.6640625" style="4" customWidth="1"/>
    <col min="4866" max="4866" width="61.6640625" style="4" bestFit="1" customWidth="1"/>
    <col min="4867" max="4867" width="84.44140625" style="4" customWidth="1"/>
    <col min="4868" max="4869" width="19.33203125" style="4" customWidth="1"/>
    <col min="4870" max="5120" width="10.6640625" style="4"/>
    <col min="5121" max="5121" width="8.6640625" style="4" customWidth="1"/>
    <col min="5122" max="5122" width="61.6640625" style="4" bestFit="1" customWidth="1"/>
    <col min="5123" max="5123" width="84.44140625" style="4" customWidth="1"/>
    <col min="5124" max="5125" width="19.33203125" style="4" customWidth="1"/>
    <col min="5126" max="5376" width="10.6640625" style="4"/>
    <col min="5377" max="5377" width="8.6640625" style="4" customWidth="1"/>
    <col min="5378" max="5378" width="61.6640625" style="4" bestFit="1" customWidth="1"/>
    <col min="5379" max="5379" width="84.44140625" style="4" customWidth="1"/>
    <col min="5380" max="5381" width="19.33203125" style="4" customWidth="1"/>
    <col min="5382" max="5632" width="10.6640625" style="4"/>
    <col min="5633" max="5633" width="8.6640625" style="4" customWidth="1"/>
    <col min="5634" max="5634" width="61.6640625" style="4" bestFit="1" customWidth="1"/>
    <col min="5635" max="5635" width="84.44140625" style="4" customWidth="1"/>
    <col min="5636" max="5637" width="19.33203125" style="4" customWidth="1"/>
    <col min="5638" max="5888" width="10.6640625" style="4"/>
    <col min="5889" max="5889" width="8.6640625" style="4" customWidth="1"/>
    <col min="5890" max="5890" width="61.6640625" style="4" bestFit="1" customWidth="1"/>
    <col min="5891" max="5891" width="84.44140625" style="4" customWidth="1"/>
    <col min="5892" max="5893" width="19.33203125" style="4" customWidth="1"/>
    <col min="5894" max="6144" width="10.6640625" style="4"/>
    <col min="6145" max="6145" width="8.6640625" style="4" customWidth="1"/>
    <col min="6146" max="6146" width="61.6640625" style="4" bestFit="1" customWidth="1"/>
    <col min="6147" max="6147" width="84.44140625" style="4" customWidth="1"/>
    <col min="6148" max="6149" width="19.33203125" style="4" customWidth="1"/>
    <col min="6150" max="6400" width="10.6640625" style="4"/>
    <col min="6401" max="6401" width="8.6640625" style="4" customWidth="1"/>
    <col min="6402" max="6402" width="61.6640625" style="4" bestFit="1" customWidth="1"/>
    <col min="6403" max="6403" width="84.44140625" style="4" customWidth="1"/>
    <col min="6404" max="6405" width="19.33203125" style="4" customWidth="1"/>
    <col min="6406" max="6656" width="10.6640625" style="4"/>
    <col min="6657" max="6657" width="8.6640625" style="4" customWidth="1"/>
    <col min="6658" max="6658" width="61.6640625" style="4" bestFit="1" customWidth="1"/>
    <col min="6659" max="6659" width="84.44140625" style="4" customWidth="1"/>
    <col min="6660" max="6661" width="19.33203125" style="4" customWidth="1"/>
    <col min="6662" max="6912" width="10.6640625" style="4"/>
    <col min="6913" max="6913" width="8.6640625" style="4" customWidth="1"/>
    <col min="6914" max="6914" width="61.6640625" style="4" bestFit="1" customWidth="1"/>
    <col min="6915" max="6915" width="84.44140625" style="4" customWidth="1"/>
    <col min="6916" max="6917" width="19.33203125" style="4" customWidth="1"/>
    <col min="6918" max="7168" width="10.6640625" style="4"/>
    <col min="7169" max="7169" width="8.6640625" style="4" customWidth="1"/>
    <col min="7170" max="7170" width="61.6640625" style="4" bestFit="1" customWidth="1"/>
    <col min="7171" max="7171" width="84.44140625" style="4" customWidth="1"/>
    <col min="7172" max="7173" width="19.33203125" style="4" customWidth="1"/>
    <col min="7174" max="7424" width="10.6640625" style="4"/>
    <col min="7425" max="7425" width="8.6640625" style="4" customWidth="1"/>
    <col min="7426" max="7426" width="61.6640625" style="4" bestFit="1" customWidth="1"/>
    <col min="7427" max="7427" width="84.44140625" style="4" customWidth="1"/>
    <col min="7428" max="7429" width="19.33203125" style="4" customWidth="1"/>
    <col min="7430" max="7680" width="10.6640625" style="4"/>
    <col min="7681" max="7681" width="8.6640625" style="4" customWidth="1"/>
    <col min="7682" max="7682" width="61.6640625" style="4" bestFit="1" customWidth="1"/>
    <col min="7683" max="7683" width="84.44140625" style="4" customWidth="1"/>
    <col min="7684" max="7685" width="19.33203125" style="4" customWidth="1"/>
    <col min="7686" max="7936" width="10.6640625" style="4"/>
    <col min="7937" max="7937" width="8.6640625" style="4" customWidth="1"/>
    <col min="7938" max="7938" width="61.6640625" style="4" bestFit="1" customWidth="1"/>
    <col min="7939" max="7939" width="84.44140625" style="4" customWidth="1"/>
    <col min="7940" max="7941" width="19.33203125" style="4" customWidth="1"/>
    <col min="7942" max="8192" width="10.6640625" style="4"/>
    <col min="8193" max="8193" width="8.6640625" style="4" customWidth="1"/>
    <col min="8194" max="8194" width="61.6640625" style="4" bestFit="1" customWidth="1"/>
    <col min="8195" max="8195" width="84.44140625" style="4" customWidth="1"/>
    <col min="8196" max="8197" width="19.33203125" style="4" customWidth="1"/>
    <col min="8198" max="8448" width="10.6640625" style="4"/>
    <col min="8449" max="8449" width="8.6640625" style="4" customWidth="1"/>
    <col min="8450" max="8450" width="61.6640625" style="4" bestFit="1" customWidth="1"/>
    <col min="8451" max="8451" width="84.44140625" style="4" customWidth="1"/>
    <col min="8452" max="8453" width="19.33203125" style="4" customWidth="1"/>
    <col min="8454" max="8704" width="10.6640625" style="4"/>
    <col min="8705" max="8705" width="8.6640625" style="4" customWidth="1"/>
    <col min="8706" max="8706" width="61.6640625" style="4" bestFit="1" customWidth="1"/>
    <col min="8707" max="8707" width="84.44140625" style="4" customWidth="1"/>
    <col min="8708" max="8709" width="19.33203125" style="4" customWidth="1"/>
    <col min="8710" max="8960" width="10.6640625" style="4"/>
    <col min="8961" max="8961" width="8.6640625" style="4" customWidth="1"/>
    <col min="8962" max="8962" width="61.6640625" style="4" bestFit="1" customWidth="1"/>
    <col min="8963" max="8963" width="84.44140625" style="4" customWidth="1"/>
    <col min="8964" max="8965" width="19.33203125" style="4" customWidth="1"/>
    <col min="8966" max="9216" width="10.6640625" style="4"/>
    <col min="9217" max="9217" width="8.6640625" style="4" customWidth="1"/>
    <col min="9218" max="9218" width="61.6640625" style="4" bestFit="1" customWidth="1"/>
    <col min="9219" max="9219" width="84.44140625" style="4" customWidth="1"/>
    <col min="9220" max="9221" width="19.33203125" style="4" customWidth="1"/>
    <col min="9222" max="9472" width="10.6640625" style="4"/>
    <col min="9473" max="9473" width="8.6640625" style="4" customWidth="1"/>
    <col min="9474" max="9474" width="61.6640625" style="4" bestFit="1" customWidth="1"/>
    <col min="9475" max="9475" width="84.44140625" style="4" customWidth="1"/>
    <col min="9476" max="9477" width="19.33203125" style="4" customWidth="1"/>
    <col min="9478" max="9728" width="10.6640625" style="4"/>
    <col min="9729" max="9729" width="8.6640625" style="4" customWidth="1"/>
    <col min="9730" max="9730" width="61.6640625" style="4" bestFit="1" customWidth="1"/>
    <col min="9731" max="9731" width="84.44140625" style="4" customWidth="1"/>
    <col min="9732" max="9733" width="19.33203125" style="4" customWidth="1"/>
    <col min="9734" max="9984" width="10.6640625" style="4"/>
    <col min="9985" max="9985" width="8.6640625" style="4" customWidth="1"/>
    <col min="9986" max="9986" width="61.6640625" style="4" bestFit="1" customWidth="1"/>
    <col min="9987" max="9987" width="84.44140625" style="4" customWidth="1"/>
    <col min="9988" max="9989" width="19.33203125" style="4" customWidth="1"/>
    <col min="9990" max="10240" width="10.6640625" style="4"/>
    <col min="10241" max="10241" width="8.6640625" style="4" customWidth="1"/>
    <col min="10242" max="10242" width="61.6640625" style="4" bestFit="1" customWidth="1"/>
    <col min="10243" max="10243" width="84.44140625" style="4" customWidth="1"/>
    <col min="10244" max="10245" width="19.33203125" style="4" customWidth="1"/>
    <col min="10246" max="10496" width="10.6640625" style="4"/>
    <col min="10497" max="10497" width="8.6640625" style="4" customWidth="1"/>
    <col min="10498" max="10498" width="61.6640625" style="4" bestFit="1" customWidth="1"/>
    <col min="10499" max="10499" width="84.44140625" style="4" customWidth="1"/>
    <col min="10500" max="10501" width="19.33203125" style="4" customWidth="1"/>
    <col min="10502" max="10752" width="10.6640625" style="4"/>
    <col min="10753" max="10753" width="8.6640625" style="4" customWidth="1"/>
    <col min="10754" max="10754" width="61.6640625" style="4" bestFit="1" customWidth="1"/>
    <col min="10755" max="10755" width="84.44140625" style="4" customWidth="1"/>
    <col min="10756" max="10757" width="19.33203125" style="4" customWidth="1"/>
    <col min="10758" max="11008" width="10.6640625" style="4"/>
    <col min="11009" max="11009" width="8.6640625" style="4" customWidth="1"/>
    <col min="11010" max="11010" width="61.6640625" style="4" bestFit="1" customWidth="1"/>
    <col min="11011" max="11011" width="84.44140625" style="4" customWidth="1"/>
    <col min="11012" max="11013" width="19.33203125" style="4" customWidth="1"/>
    <col min="11014" max="11264" width="10.6640625" style="4"/>
    <col min="11265" max="11265" width="8.6640625" style="4" customWidth="1"/>
    <col min="11266" max="11266" width="61.6640625" style="4" bestFit="1" customWidth="1"/>
    <col min="11267" max="11267" width="84.44140625" style="4" customWidth="1"/>
    <col min="11268" max="11269" width="19.33203125" style="4" customWidth="1"/>
    <col min="11270" max="11520" width="10.6640625" style="4"/>
    <col min="11521" max="11521" width="8.6640625" style="4" customWidth="1"/>
    <col min="11522" max="11522" width="61.6640625" style="4" bestFit="1" customWidth="1"/>
    <col min="11523" max="11523" width="84.44140625" style="4" customWidth="1"/>
    <col min="11524" max="11525" width="19.33203125" style="4" customWidth="1"/>
    <col min="11526" max="11776" width="10.6640625" style="4"/>
    <col min="11777" max="11777" width="8.6640625" style="4" customWidth="1"/>
    <col min="11778" max="11778" width="61.6640625" style="4" bestFit="1" customWidth="1"/>
    <col min="11779" max="11779" width="84.44140625" style="4" customWidth="1"/>
    <col min="11780" max="11781" width="19.33203125" style="4" customWidth="1"/>
    <col min="11782" max="12032" width="10.6640625" style="4"/>
    <col min="12033" max="12033" width="8.6640625" style="4" customWidth="1"/>
    <col min="12034" max="12034" width="61.6640625" style="4" bestFit="1" customWidth="1"/>
    <col min="12035" max="12035" width="84.44140625" style="4" customWidth="1"/>
    <col min="12036" max="12037" width="19.33203125" style="4" customWidth="1"/>
    <col min="12038" max="12288" width="10.6640625" style="4"/>
    <col min="12289" max="12289" width="8.6640625" style="4" customWidth="1"/>
    <col min="12290" max="12290" width="61.6640625" style="4" bestFit="1" customWidth="1"/>
    <col min="12291" max="12291" width="84.44140625" style="4" customWidth="1"/>
    <col min="12292" max="12293" width="19.33203125" style="4" customWidth="1"/>
    <col min="12294" max="12544" width="10.6640625" style="4"/>
    <col min="12545" max="12545" width="8.6640625" style="4" customWidth="1"/>
    <col min="12546" max="12546" width="61.6640625" style="4" bestFit="1" customWidth="1"/>
    <col min="12547" max="12547" width="84.44140625" style="4" customWidth="1"/>
    <col min="12548" max="12549" width="19.33203125" style="4" customWidth="1"/>
    <col min="12550" max="12800" width="10.6640625" style="4"/>
    <col min="12801" max="12801" width="8.6640625" style="4" customWidth="1"/>
    <col min="12802" max="12802" width="61.6640625" style="4" bestFit="1" customWidth="1"/>
    <col min="12803" max="12803" width="84.44140625" style="4" customWidth="1"/>
    <col min="12804" max="12805" width="19.33203125" style="4" customWidth="1"/>
    <col min="12806" max="13056" width="10.6640625" style="4"/>
    <col min="13057" max="13057" width="8.6640625" style="4" customWidth="1"/>
    <col min="13058" max="13058" width="61.6640625" style="4" bestFit="1" customWidth="1"/>
    <col min="13059" max="13059" width="84.44140625" style="4" customWidth="1"/>
    <col min="13060" max="13061" width="19.33203125" style="4" customWidth="1"/>
    <col min="13062" max="13312" width="10.6640625" style="4"/>
    <col min="13313" max="13313" width="8.6640625" style="4" customWidth="1"/>
    <col min="13314" max="13314" width="61.6640625" style="4" bestFit="1" customWidth="1"/>
    <col min="13315" max="13315" width="84.44140625" style="4" customWidth="1"/>
    <col min="13316" max="13317" width="19.33203125" style="4" customWidth="1"/>
    <col min="13318" max="13568" width="10.6640625" style="4"/>
    <col min="13569" max="13569" width="8.6640625" style="4" customWidth="1"/>
    <col min="13570" max="13570" width="61.6640625" style="4" bestFit="1" customWidth="1"/>
    <col min="13571" max="13571" width="84.44140625" style="4" customWidth="1"/>
    <col min="13572" max="13573" width="19.33203125" style="4" customWidth="1"/>
    <col min="13574" max="13824" width="10.6640625" style="4"/>
    <col min="13825" max="13825" width="8.6640625" style="4" customWidth="1"/>
    <col min="13826" max="13826" width="61.6640625" style="4" bestFit="1" customWidth="1"/>
    <col min="13827" max="13827" width="84.44140625" style="4" customWidth="1"/>
    <col min="13828" max="13829" width="19.33203125" style="4" customWidth="1"/>
    <col min="13830" max="14080" width="10.6640625" style="4"/>
    <col min="14081" max="14081" width="8.6640625" style="4" customWidth="1"/>
    <col min="14082" max="14082" width="61.6640625" style="4" bestFit="1" customWidth="1"/>
    <col min="14083" max="14083" width="84.44140625" style="4" customWidth="1"/>
    <col min="14084" max="14085" width="19.33203125" style="4" customWidth="1"/>
    <col min="14086" max="14336" width="10.6640625" style="4"/>
    <col min="14337" max="14337" width="8.6640625" style="4" customWidth="1"/>
    <col min="14338" max="14338" width="61.6640625" style="4" bestFit="1" customWidth="1"/>
    <col min="14339" max="14339" width="84.44140625" style="4" customWidth="1"/>
    <col min="14340" max="14341" width="19.33203125" style="4" customWidth="1"/>
    <col min="14342" max="14592" width="10.6640625" style="4"/>
    <col min="14593" max="14593" width="8.6640625" style="4" customWidth="1"/>
    <col min="14594" max="14594" width="61.6640625" style="4" bestFit="1" customWidth="1"/>
    <col min="14595" max="14595" width="84.44140625" style="4" customWidth="1"/>
    <col min="14596" max="14597" width="19.33203125" style="4" customWidth="1"/>
    <col min="14598" max="14848" width="10.6640625" style="4"/>
    <col min="14849" max="14849" width="8.6640625" style="4" customWidth="1"/>
    <col min="14850" max="14850" width="61.6640625" style="4" bestFit="1" customWidth="1"/>
    <col min="14851" max="14851" width="84.44140625" style="4" customWidth="1"/>
    <col min="14852" max="14853" width="19.33203125" style="4" customWidth="1"/>
    <col min="14854" max="15104" width="10.6640625" style="4"/>
    <col min="15105" max="15105" width="8.6640625" style="4" customWidth="1"/>
    <col min="15106" max="15106" width="61.6640625" style="4" bestFit="1" customWidth="1"/>
    <col min="15107" max="15107" width="84.44140625" style="4" customWidth="1"/>
    <col min="15108" max="15109" width="19.33203125" style="4" customWidth="1"/>
    <col min="15110" max="15360" width="10.6640625" style="4"/>
    <col min="15361" max="15361" width="8.6640625" style="4" customWidth="1"/>
    <col min="15362" max="15362" width="61.6640625" style="4" bestFit="1" customWidth="1"/>
    <col min="15363" max="15363" width="84.44140625" style="4" customWidth="1"/>
    <col min="15364" max="15365" width="19.33203125" style="4" customWidth="1"/>
    <col min="15366" max="15616" width="10.6640625" style="4"/>
    <col min="15617" max="15617" width="8.6640625" style="4" customWidth="1"/>
    <col min="15618" max="15618" width="61.6640625" style="4" bestFit="1" customWidth="1"/>
    <col min="15619" max="15619" width="84.44140625" style="4" customWidth="1"/>
    <col min="15620" max="15621" width="19.33203125" style="4" customWidth="1"/>
    <col min="15622" max="15872" width="10.6640625" style="4"/>
    <col min="15873" max="15873" width="8.6640625" style="4" customWidth="1"/>
    <col min="15874" max="15874" width="61.6640625" style="4" bestFit="1" customWidth="1"/>
    <col min="15875" max="15875" width="84.44140625" style="4" customWidth="1"/>
    <col min="15876" max="15877" width="19.33203125" style="4" customWidth="1"/>
    <col min="15878" max="16128" width="10.6640625" style="4"/>
    <col min="16129" max="16129" width="8.6640625" style="4" customWidth="1"/>
    <col min="16130" max="16130" width="61.6640625" style="4" bestFit="1" customWidth="1"/>
    <col min="16131" max="16131" width="84.44140625" style="4" customWidth="1"/>
    <col min="16132" max="16133" width="19.33203125" style="4" customWidth="1"/>
    <col min="16134" max="16384" width="10.6640625" style="4"/>
  </cols>
  <sheetData>
    <row r="1" spans="1:5" x14ac:dyDescent="0.25">
      <c r="A1" s="437" t="str">
        <f>'Project Info'!$B$1</f>
        <v>City of Staunton, Augusta County, and City of Waynesboro, Virginia</v>
      </c>
      <c r="B1" s="437"/>
    </row>
    <row r="2" spans="1:5" x14ac:dyDescent="0.25">
      <c r="A2" s="437" t="str">
        <f>'Project Info'!$B$3</f>
        <v>Regional P25 Radio System</v>
      </c>
      <c r="B2" s="437"/>
    </row>
    <row r="3" spans="1:5" x14ac:dyDescent="0.25">
      <c r="A3" s="437" t="str">
        <f>'Project Info'!$B$6</f>
        <v>Date Entered on "Project Info" Sheet</v>
      </c>
      <c r="B3" s="437"/>
    </row>
    <row r="4" spans="1:5" ht="14.4" thickBot="1" x14ac:dyDescent="0.3">
      <c r="A4" s="437" t="str">
        <f>'Project Info'!$B$8</f>
        <v>PROPOSER's Name Entered on "Project Info" Sheet</v>
      </c>
      <c r="B4" s="437"/>
    </row>
    <row r="5" spans="1:5" ht="15.75" customHeight="1" thickBot="1" x14ac:dyDescent="0.3">
      <c r="C5" s="488" t="s">
        <v>35</v>
      </c>
      <c r="D5" s="490" t="s">
        <v>36</v>
      </c>
      <c r="E5" s="448"/>
    </row>
    <row r="6" spans="1:5" ht="28.2" thickBot="1" x14ac:dyDescent="0.3">
      <c r="C6" s="489"/>
      <c r="D6" s="290" t="s">
        <v>37</v>
      </c>
      <c r="E6" s="291" t="s">
        <v>549</v>
      </c>
    </row>
    <row r="7" spans="1:5" x14ac:dyDescent="0.25">
      <c r="A7" s="292" t="s">
        <v>38</v>
      </c>
      <c r="B7" s="293" t="s">
        <v>904</v>
      </c>
      <c r="C7" s="294"/>
      <c r="D7" s="294"/>
      <c r="E7" s="295"/>
    </row>
    <row r="8" spans="1:5" x14ac:dyDescent="0.25">
      <c r="A8" s="296" t="s">
        <v>39</v>
      </c>
      <c r="B8" s="297" t="s">
        <v>905</v>
      </c>
      <c r="C8" s="298"/>
      <c r="D8" s="298"/>
      <c r="E8" s="387"/>
    </row>
    <row r="9" spans="1:5" x14ac:dyDescent="0.25">
      <c r="A9" s="296" t="s">
        <v>40</v>
      </c>
      <c r="B9" s="297" t="s">
        <v>906</v>
      </c>
      <c r="C9" s="298"/>
      <c r="D9" s="298"/>
      <c r="E9" s="299" t="s">
        <v>881</v>
      </c>
    </row>
    <row r="10" spans="1:5" ht="14.4" x14ac:dyDescent="0.3">
      <c r="A10" s="300" t="s">
        <v>526</v>
      </c>
      <c r="B10" s="301" t="s">
        <v>1041</v>
      </c>
      <c r="C10" s="302"/>
      <c r="D10" s="303"/>
      <c r="E10" s="304"/>
    </row>
    <row r="11" spans="1:5" ht="14.4" x14ac:dyDescent="0.3">
      <c r="A11" s="300" t="s">
        <v>527</v>
      </c>
      <c r="B11" s="301" t="s">
        <v>504</v>
      </c>
      <c r="C11" s="302"/>
      <c r="D11" s="303"/>
      <c r="E11" s="304"/>
    </row>
    <row r="12" spans="1:5" ht="14.4" x14ac:dyDescent="0.3">
      <c r="A12" s="300" t="s">
        <v>528</v>
      </c>
      <c r="B12" s="301" t="s">
        <v>138</v>
      </c>
      <c r="C12" s="302"/>
      <c r="D12" s="303"/>
      <c r="E12" s="304"/>
    </row>
    <row r="13" spans="1:5" ht="14.4" x14ac:dyDescent="0.3">
      <c r="A13" s="300" t="s">
        <v>529</v>
      </c>
      <c r="B13" s="301" t="s">
        <v>654</v>
      </c>
      <c r="C13" s="302"/>
      <c r="D13" s="303"/>
      <c r="E13" s="304"/>
    </row>
    <row r="14" spans="1:5" ht="14.4" x14ac:dyDescent="0.3">
      <c r="A14" s="300" t="s">
        <v>530</v>
      </c>
      <c r="B14" s="301" t="s">
        <v>139</v>
      </c>
      <c r="C14" s="302"/>
      <c r="D14" s="303"/>
      <c r="E14" s="304"/>
    </row>
    <row r="15" spans="1:5" ht="14.4" x14ac:dyDescent="0.3">
      <c r="A15" s="300" t="s">
        <v>531</v>
      </c>
      <c r="B15" s="301" t="s">
        <v>50</v>
      </c>
      <c r="C15" s="302"/>
      <c r="D15" s="303"/>
      <c r="E15" s="304"/>
    </row>
    <row r="16" spans="1:5" ht="14.4" x14ac:dyDescent="0.3">
      <c r="A16" s="300" t="s">
        <v>532</v>
      </c>
      <c r="B16" s="301" t="s">
        <v>1066</v>
      </c>
      <c r="C16" s="302"/>
      <c r="D16" s="303"/>
      <c r="E16" s="304"/>
    </row>
    <row r="17" spans="1:5" ht="14.4" x14ac:dyDescent="0.3">
      <c r="A17" s="300" t="s">
        <v>657</v>
      </c>
      <c r="B17" s="301" t="s">
        <v>1064</v>
      </c>
      <c r="C17" s="302"/>
      <c r="D17" s="303"/>
      <c r="E17" s="304"/>
    </row>
    <row r="18" spans="1:5" ht="14.4" x14ac:dyDescent="0.3">
      <c r="A18" s="300" t="s">
        <v>1042</v>
      </c>
      <c r="B18" s="301" t="s">
        <v>505</v>
      </c>
      <c r="C18" s="302"/>
      <c r="D18" s="303"/>
      <c r="E18" s="304"/>
    </row>
    <row r="19" spans="1:5" ht="14.4" x14ac:dyDescent="0.3">
      <c r="A19" s="300" t="s">
        <v>1065</v>
      </c>
      <c r="B19" s="301" t="s">
        <v>58</v>
      </c>
      <c r="C19" s="302"/>
      <c r="D19" s="303"/>
      <c r="E19" s="304"/>
    </row>
    <row r="20" spans="1:5" ht="14.4" x14ac:dyDescent="0.3">
      <c r="A20" s="296" t="s">
        <v>41</v>
      </c>
      <c r="B20" s="297" t="s">
        <v>907</v>
      </c>
      <c r="C20" s="388"/>
      <c r="D20" s="389"/>
      <c r="E20" s="390"/>
    </row>
    <row r="21" spans="1:5" ht="14.4" x14ac:dyDescent="0.3">
      <c r="A21" s="300" t="s">
        <v>533</v>
      </c>
      <c r="B21" s="297" t="s">
        <v>908</v>
      </c>
      <c r="C21" s="388"/>
      <c r="D21" s="389"/>
      <c r="E21" s="390"/>
    </row>
    <row r="22" spans="1:5" ht="14.4" x14ac:dyDescent="0.3">
      <c r="A22" s="300" t="s">
        <v>922</v>
      </c>
      <c r="B22" s="301" t="s">
        <v>666</v>
      </c>
      <c r="C22" s="302"/>
      <c r="D22" s="303"/>
      <c r="E22" s="304"/>
    </row>
    <row r="23" spans="1:5" ht="14.4" x14ac:dyDescent="0.3">
      <c r="A23" s="300" t="s">
        <v>923</v>
      </c>
      <c r="B23" s="301" t="s">
        <v>667</v>
      </c>
      <c r="C23" s="302"/>
      <c r="D23" s="303"/>
      <c r="E23" s="304"/>
    </row>
    <row r="24" spans="1:5" ht="14.4" x14ac:dyDescent="0.3">
      <c r="A24" s="300" t="s">
        <v>924</v>
      </c>
      <c r="B24" s="301" t="s">
        <v>794</v>
      </c>
      <c r="C24" s="302"/>
      <c r="D24" s="303"/>
      <c r="E24" s="304"/>
    </row>
    <row r="25" spans="1:5" ht="14.4" x14ac:dyDescent="0.3">
      <c r="A25" s="300" t="s">
        <v>925</v>
      </c>
      <c r="B25" s="301" t="s">
        <v>61</v>
      </c>
      <c r="C25" s="302"/>
      <c r="D25" s="303"/>
      <c r="E25" s="304"/>
    </row>
    <row r="26" spans="1:5" ht="14.4" x14ac:dyDescent="0.3">
      <c r="A26" s="300" t="s">
        <v>534</v>
      </c>
      <c r="B26" s="297" t="s">
        <v>909</v>
      </c>
      <c r="C26" s="388"/>
      <c r="D26" s="389"/>
      <c r="E26" s="390"/>
    </row>
    <row r="27" spans="1:5" ht="14.4" x14ac:dyDescent="0.3">
      <c r="A27" s="300" t="s">
        <v>926</v>
      </c>
      <c r="B27" s="301" t="s">
        <v>666</v>
      </c>
      <c r="C27" s="302"/>
      <c r="D27" s="303"/>
      <c r="E27" s="304"/>
    </row>
    <row r="28" spans="1:5" ht="14.4" x14ac:dyDescent="0.3">
      <c r="A28" s="300" t="s">
        <v>927</v>
      </c>
      <c r="B28" s="301" t="s">
        <v>667</v>
      </c>
      <c r="C28" s="302"/>
      <c r="D28" s="303"/>
      <c r="E28" s="304"/>
    </row>
    <row r="29" spans="1:5" ht="14.4" x14ac:dyDescent="0.3">
      <c r="A29" s="300" t="s">
        <v>928</v>
      </c>
      <c r="B29" s="301" t="s">
        <v>794</v>
      </c>
      <c r="C29" s="302"/>
      <c r="D29" s="303"/>
      <c r="E29" s="304"/>
    </row>
    <row r="30" spans="1:5" ht="14.4" x14ac:dyDescent="0.3">
      <c r="A30" s="300" t="s">
        <v>929</v>
      </c>
      <c r="B30" s="301" t="s">
        <v>61</v>
      </c>
      <c r="C30" s="302"/>
      <c r="D30" s="303"/>
      <c r="E30" s="304"/>
    </row>
    <row r="31" spans="1:5" ht="14.4" x14ac:dyDescent="0.3">
      <c r="A31" s="300" t="s">
        <v>535</v>
      </c>
      <c r="B31" s="297" t="s">
        <v>910</v>
      </c>
      <c r="C31" s="388"/>
      <c r="D31" s="389"/>
      <c r="E31" s="390"/>
    </row>
    <row r="32" spans="1:5" ht="14.4" x14ac:dyDescent="0.3">
      <c r="A32" s="300" t="s">
        <v>930</v>
      </c>
      <c r="B32" s="301" t="s">
        <v>666</v>
      </c>
      <c r="C32" s="302"/>
      <c r="D32" s="303"/>
      <c r="E32" s="304"/>
    </row>
    <row r="33" spans="1:5" ht="14.4" x14ac:dyDescent="0.3">
      <c r="A33" s="300" t="s">
        <v>931</v>
      </c>
      <c r="B33" s="301" t="s">
        <v>667</v>
      </c>
      <c r="C33" s="302"/>
      <c r="D33" s="303"/>
      <c r="E33" s="304"/>
    </row>
    <row r="34" spans="1:5" ht="14.4" x14ac:dyDescent="0.3">
      <c r="A34" s="300" t="s">
        <v>932</v>
      </c>
      <c r="B34" s="301" t="s">
        <v>794</v>
      </c>
      <c r="C34" s="302"/>
      <c r="D34" s="303"/>
      <c r="E34" s="304"/>
    </row>
    <row r="35" spans="1:5" ht="14.4" x14ac:dyDescent="0.3">
      <c r="A35" s="391" t="s">
        <v>933</v>
      </c>
      <c r="B35" s="301" t="s">
        <v>61</v>
      </c>
      <c r="C35" s="302"/>
      <c r="D35" s="303"/>
      <c r="E35" s="304"/>
    </row>
    <row r="36" spans="1:5" ht="14.4" x14ac:dyDescent="0.3">
      <c r="A36" s="391" t="s">
        <v>536</v>
      </c>
      <c r="B36" s="392" t="s">
        <v>51</v>
      </c>
      <c r="C36" s="388"/>
      <c r="D36" s="389"/>
      <c r="E36" s="390"/>
    </row>
    <row r="37" spans="1:5" ht="14.4" x14ac:dyDescent="0.3">
      <c r="A37" s="391" t="s">
        <v>934</v>
      </c>
      <c r="B37" s="393" t="s">
        <v>655</v>
      </c>
      <c r="C37" s="388"/>
      <c r="D37" s="389"/>
      <c r="E37" s="390"/>
    </row>
    <row r="38" spans="1:5" ht="14.4" x14ac:dyDescent="0.3">
      <c r="A38" s="391" t="s">
        <v>935</v>
      </c>
      <c r="B38" s="301" t="s">
        <v>795</v>
      </c>
      <c r="C38" s="302"/>
      <c r="D38" s="303"/>
      <c r="E38" s="304"/>
    </row>
    <row r="39" spans="1:5" ht="14.4" x14ac:dyDescent="0.3">
      <c r="A39" s="391" t="s">
        <v>936</v>
      </c>
      <c r="B39" s="301" t="s">
        <v>797</v>
      </c>
      <c r="C39" s="302"/>
      <c r="D39" s="303"/>
      <c r="E39" s="304"/>
    </row>
    <row r="40" spans="1:5" ht="14.4" x14ac:dyDescent="0.3">
      <c r="A40" s="391" t="s">
        <v>937</v>
      </c>
      <c r="B40" s="301" t="s">
        <v>796</v>
      </c>
      <c r="C40" s="302"/>
      <c r="D40" s="303"/>
      <c r="E40" s="304"/>
    </row>
    <row r="41" spans="1:5" ht="14.4" x14ac:dyDescent="0.3">
      <c r="A41" s="391" t="s">
        <v>938</v>
      </c>
      <c r="B41" s="301" t="s">
        <v>711</v>
      </c>
      <c r="C41" s="302"/>
      <c r="D41" s="303"/>
      <c r="E41" s="304"/>
    </row>
    <row r="42" spans="1:5" ht="14.4" x14ac:dyDescent="0.3">
      <c r="A42" s="391" t="s">
        <v>939</v>
      </c>
      <c r="B42" s="301" t="s">
        <v>61</v>
      </c>
      <c r="C42" s="302"/>
      <c r="D42" s="303"/>
      <c r="E42" s="304"/>
    </row>
    <row r="43" spans="1:5" ht="14.4" x14ac:dyDescent="0.3">
      <c r="A43" s="391" t="s">
        <v>940</v>
      </c>
      <c r="B43" s="393" t="s">
        <v>660</v>
      </c>
      <c r="C43" s="388"/>
      <c r="D43" s="389"/>
      <c r="E43" s="390"/>
    </row>
    <row r="44" spans="1:5" ht="14.4" x14ac:dyDescent="0.3">
      <c r="A44" s="391" t="s">
        <v>941</v>
      </c>
      <c r="B44" s="301" t="s">
        <v>710</v>
      </c>
      <c r="C44" s="302"/>
      <c r="D44" s="303"/>
      <c r="E44" s="304"/>
    </row>
    <row r="45" spans="1:5" ht="14.4" x14ac:dyDescent="0.3">
      <c r="A45" s="391" t="s">
        <v>942</v>
      </c>
      <c r="B45" s="301" t="s">
        <v>797</v>
      </c>
      <c r="C45" s="302"/>
      <c r="D45" s="303"/>
      <c r="E45" s="304"/>
    </row>
    <row r="46" spans="1:5" ht="14.4" x14ac:dyDescent="0.3">
      <c r="A46" s="391" t="s">
        <v>943</v>
      </c>
      <c r="B46" s="301" t="s">
        <v>796</v>
      </c>
      <c r="C46" s="302"/>
      <c r="D46" s="303"/>
      <c r="E46" s="304"/>
    </row>
    <row r="47" spans="1:5" ht="14.4" x14ac:dyDescent="0.3">
      <c r="A47" s="391" t="s">
        <v>944</v>
      </c>
      <c r="B47" s="301" t="s">
        <v>711</v>
      </c>
      <c r="C47" s="302"/>
      <c r="D47" s="303"/>
      <c r="E47" s="304"/>
    </row>
    <row r="48" spans="1:5" ht="14.4" x14ac:dyDescent="0.3">
      <c r="A48" s="391" t="s">
        <v>945</v>
      </c>
      <c r="B48" s="301" t="s">
        <v>61</v>
      </c>
      <c r="C48" s="302"/>
      <c r="D48" s="303"/>
      <c r="E48" s="304"/>
    </row>
    <row r="49" spans="1:5" ht="14.4" x14ac:dyDescent="0.3">
      <c r="A49" s="391" t="s">
        <v>946</v>
      </c>
      <c r="B49" s="393" t="s">
        <v>661</v>
      </c>
      <c r="C49" s="388"/>
      <c r="D49" s="389"/>
      <c r="E49" s="390"/>
    </row>
    <row r="50" spans="1:5" ht="14.4" x14ac:dyDescent="0.3">
      <c r="A50" s="391" t="s">
        <v>947</v>
      </c>
      <c r="B50" s="301" t="s">
        <v>710</v>
      </c>
      <c r="C50" s="302"/>
      <c r="D50" s="303"/>
      <c r="E50" s="304"/>
    </row>
    <row r="51" spans="1:5" ht="14.4" x14ac:dyDescent="0.3">
      <c r="A51" s="391" t="s">
        <v>948</v>
      </c>
      <c r="B51" s="301" t="s">
        <v>797</v>
      </c>
      <c r="C51" s="302"/>
      <c r="D51" s="303"/>
      <c r="E51" s="304"/>
    </row>
    <row r="52" spans="1:5" ht="14.4" x14ac:dyDescent="0.3">
      <c r="A52" s="391" t="s">
        <v>949</v>
      </c>
      <c r="B52" s="301" t="s">
        <v>796</v>
      </c>
      <c r="C52" s="302"/>
      <c r="D52" s="303"/>
      <c r="E52" s="304"/>
    </row>
    <row r="53" spans="1:5" ht="14.4" x14ac:dyDescent="0.3">
      <c r="A53" s="391" t="s">
        <v>950</v>
      </c>
      <c r="B53" s="301" t="s">
        <v>711</v>
      </c>
      <c r="C53" s="302"/>
      <c r="D53" s="303"/>
      <c r="E53" s="304"/>
    </row>
    <row r="54" spans="1:5" ht="14.4" x14ac:dyDescent="0.3">
      <c r="A54" s="391" t="s">
        <v>951</v>
      </c>
      <c r="B54" s="301" t="s">
        <v>61</v>
      </c>
      <c r="C54" s="302"/>
      <c r="D54" s="303"/>
      <c r="E54" s="304"/>
    </row>
    <row r="55" spans="1:5" ht="14.4" x14ac:dyDescent="0.3">
      <c r="A55" s="296" t="s">
        <v>42</v>
      </c>
      <c r="B55" s="297" t="s">
        <v>911</v>
      </c>
      <c r="C55" s="388"/>
      <c r="D55" s="389"/>
      <c r="E55" s="390"/>
    </row>
    <row r="56" spans="1:5" ht="14.4" x14ac:dyDescent="0.3">
      <c r="A56" s="300" t="s">
        <v>537</v>
      </c>
      <c r="B56" s="297" t="s">
        <v>908</v>
      </c>
      <c r="C56" s="388"/>
      <c r="D56" s="389"/>
      <c r="E56" s="390"/>
    </row>
    <row r="57" spans="1:5" ht="14.4" x14ac:dyDescent="0.3">
      <c r="A57" s="300" t="s">
        <v>952</v>
      </c>
      <c r="B57" s="301" t="s">
        <v>676</v>
      </c>
      <c r="C57" s="302"/>
      <c r="D57" s="303"/>
      <c r="E57" s="304"/>
    </row>
    <row r="58" spans="1:5" ht="14.4" x14ac:dyDescent="0.3">
      <c r="A58" s="300" t="s">
        <v>953</v>
      </c>
      <c r="B58" s="301" t="s">
        <v>677</v>
      </c>
      <c r="C58" s="302"/>
      <c r="D58" s="303"/>
      <c r="E58" s="304"/>
    </row>
    <row r="59" spans="1:5" ht="14.4" x14ac:dyDescent="0.3">
      <c r="A59" s="300" t="s">
        <v>954</v>
      </c>
      <c r="B59" s="301" t="s">
        <v>678</v>
      </c>
      <c r="C59" s="302"/>
      <c r="D59" s="303"/>
      <c r="E59" s="304"/>
    </row>
    <row r="60" spans="1:5" ht="14.4" x14ac:dyDescent="0.3">
      <c r="A60" s="300" t="s">
        <v>955</v>
      </c>
      <c r="B60" s="301" t="s">
        <v>679</v>
      </c>
      <c r="C60" s="302"/>
      <c r="D60" s="303"/>
      <c r="E60" s="304"/>
    </row>
    <row r="61" spans="1:5" ht="14.4" x14ac:dyDescent="0.3">
      <c r="A61" s="300" t="s">
        <v>956</v>
      </c>
      <c r="B61" s="301" t="s">
        <v>680</v>
      </c>
      <c r="C61" s="302"/>
      <c r="D61" s="303"/>
      <c r="E61" s="304"/>
    </row>
    <row r="62" spans="1:5" ht="14.4" x14ac:dyDescent="0.3">
      <c r="A62" s="300" t="s">
        <v>957</v>
      </c>
      <c r="B62" s="301" t="s">
        <v>681</v>
      </c>
      <c r="C62" s="302"/>
      <c r="D62" s="303"/>
      <c r="E62" s="304"/>
    </row>
    <row r="63" spans="1:5" ht="14.4" x14ac:dyDescent="0.3">
      <c r="A63" s="300" t="s">
        <v>538</v>
      </c>
      <c r="B63" s="297" t="s">
        <v>909</v>
      </c>
      <c r="C63" s="388"/>
      <c r="D63" s="389"/>
      <c r="E63" s="390"/>
    </row>
    <row r="64" spans="1:5" ht="14.4" x14ac:dyDescent="0.3">
      <c r="A64" s="300" t="s">
        <v>958</v>
      </c>
      <c r="B64" s="301" t="s">
        <v>676</v>
      </c>
      <c r="C64" s="302"/>
      <c r="D64" s="303"/>
      <c r="E64" s="304"/>
    </row>
    <row r="65" spans="1:5" ht="14.4" x14ac:dyDescent="0.3">
      <c r="A65" s="300" t="s">
        <v>959</v>
      </c>
      <c r="B65" s="301" t="s">
        <v>677</v>
      </c>
      <c r="C65" s="302"/>
      <c r="D65" s="303"/>
      <c r="E65" s="304"/>
    </row>
    <row r="66" spans="1:5" ht="14.4" x14ac:dyDescent="0.3">
      <c r="A66" s="300" t="s">
        <v>960</v>
      </c>
      <c r="B66" s="301" t="s">
        <v>678</v>
      </c>
      <c r="C66" s="302"/>
      <c r="D66" s="303"/>
      <c r="E66" s="304"/>
    </row>
    <row r="67" spans="1:5" ht="14.4" x14ac:dyDescent="0.3">
      <c r="A67" s="300" t="s">
        <v>961</v>
      </c>
      <c r="B67" s="301" t="s">
        <v>679</v>
      </c>
      <c r="C67" s="302"/>
      <c r="D67" s="303"/>
      <c r="E67" s="304"/>
    </row>
    <row r="68" spans="1:5" ht="14.4" x14ac:dyDescent="0.3">
      <c r="A68" s="300" t="s">
        <v>962</v>
      </c>
      <c r="B68" s="301" t="s">
        <v>680</v>
      </c>
      <c r="C68" s="302"/>
      <c r="D68" s="303"/>
      <c r="E68" s="304"/>
    </row>
    <row r="69" spans="1:5" ht="14.4" x14ac:dyDescent="0.3">
      <c r="A69" s="300" t="s">
        <v>963</v>
      </c>
      <c r="B69" s="301" t="s">
        <v>681</v>
      </c>
      <c r="C69" s="302"/>
      <c r="D69" s="303"/>
      <c r="E69" s="304"/>
    </row>
    <row r="70" spans="1:5" ht="14.4" x14ac:dyDescent="0.3">
      <c r="A70" s="300" t="s">
        <v>539</v>
      </c>
      <c r="B70" s="297" t="s">
        <v>910</v>
      </c>
      <c r="C70" s="388"/>
      <c r="D70" s="389"/>
      <c r="E70" s="390"/>
    </row>
    <row r="71" spans="1:5" ht="14.4" x14ac:dyDescent="0.3">
      <c r="A71" s="300" t="s">
        <v>964</v>
      </c>
      <c r="B71" s="301" t="s">
        <v>676</v>
      </c>
      <c r="C71" s="302"/>
      <c r="D71" s="303"/>
      <c r="E71" s="304"/>
    </row>
    <row r="72" spans="1:5" ht="14.4" x14ac:dyDescent="0.3">
      <c r="A72" s="300" t="s">
        <v>965</v>
      </c>
      <c r="B72" s="301" t="s">
        <v>677</v>
      </c>
      <c r="C72" s="302"/>
      <c r="D72" s="303"/>
      <c r="E72" s="304"/>
    </row>
    <row r="73" spans="1:5" ht="14.4" x14ac:dyDescent="0.3">
      <c r="A73" s="300" t="s">
        <v>966</v>
      </c>
      <c r="B73" s="301" t="s">
        <v>678</v>
      </c>
      <c r="C73" s="302"/>
      <c r="D73" s="303"/>
      <c r="E73" s="304"/>
    </row>
    <row r="74" spans="1:5" ht="14.4" x14ac:dyDescent="0.3">
      <c r="A74" s="300" t="s">
        <v>967</v>
      </c>
      <c r="B74" s="301" t="s">
        <v>679</v>
      </c>
      <c r="C74" s="302"/>
      <c r="D74" s="303"/>
      <c r="E74" s="304"/>
    </row>
    <row r="75" spans="1:5" ht="14.4" x14ac:dyDescent="0.3">
      <c r="A75" s="300" t="s">
        <v>968</v>
      </c>
      <c r="B75" s="301" t="s">
        <v>680</v>
      </c>
      <c r="C75" s="302"/>
      <c r="D75" s="303"/>
      <c r="E75" s="304"/>
    </row>
    <row r="76" spans="1:5" ht="14.4" x14ac:dyDescent="0.3">
      <c r="A76" s="300" t="s">
        <v>969</v>
      </c>
      <c r="B76" s="301" t="s">
        <v>681</v>
      </c>
      <c r="C76" s="302"/>
      <c r="D76" s="303"/>
      <c r="E76" s="304"/>
    </row>
    <row r="77" spans="1:5" ht="14.4" x14ac:dyDescent="0.3">
      <c r="A77" s="300" t="s">
        <v>540</v>
      </c>
      <c r="B77" s="297" t="s">
        <v>912</v>
      </c>
      <c r="C77" s="388"/>
      <c r="D77" s="389"/>
      <c r="E77" s="390"/>
    </row>
    <row r="78" spans="1:5" ht="14.4" x14ac:dyDescent="0.3">
      <c r="A78" s="300" t="s">
        <v>970</v>
      </c>
      <c r="B78" s="301" t="s">
        <v>142</v>
      </c>
      <c r="C78" s="302"/>
      <c r="D78" s="303"/>
      <c r="E78" s="304"/>
    </row>
    <row r="79" spans="1:5" ht="14.4" x14ac:dyDescent="0.3">
      <c r="A79" s="300" t="s">
        <v>971</v>
      </c>
      <c r="B79" s="301" t="s">
        <v>144</v>
      </c>
      <c r="C79" s="302"/>
      <c r="D79" s="303"/>
      <c r="E79" s="304"/>
    </row>
    <row r="80" spans="1:5" ht="14.4" x14ac:dyDescent="0.3">
      <c r="A80" s="300" t="s">
        <v>972</v>
      </c>
      <c r="B80" s="301" t="s">
        <v>145</v>
      </c>
      <c r="C80" s="302"/>
      <c r="D80" s="303"/>
      <c r="E80" s="304"/>
    </row>
    <row r="81" spans="1:5" ht="14.4" x14ac:dyDescent="0.3">
      <c r="A81" s="300" t="s">
        <v>973</v>
      </c>
      <c r="B81" s="301" t="s">
        <v>143</v>
      </c>
      <c r="C81" s="302"/>
      <c r="D81" s="303"/>
      <c r="E81" s="304"/>
    </row>
    <row r="82" spans="1:5" ht="14.4" x14ac:dyDescent="0.3">
      <c r="A82" s="300" t="s">
        <v>974</v>
      </c>
      <c r="B82" s="301" t="s">
        <v>146</v>
      </c>
      <c r="C82" s="302"/>
      <c r="D82" s="303"/>
      <c r="E82" s="304"/>
    </row>
    <row r="83" spans="1:5" ht="14.4" x14ac:dyDescent="0.3">
      <c r="A83" s="300" t="s">
        <v>975</v>
      </c>
      <c r="B83" s="301" t="s">
        <v>147</v>
      </c>
      <c r="C83" s="302"/>
      <c r="D83" s="303"/>
      <c r="E83" s="304"/>
    </row>
    <row r="84" spans="1:5" ht="14.4" x14ac:dyDescent="0.3">
      <c r="A84" s="300" t="s">
        <v>976</v>
      </c>
      <c r="B84" s="301" t="s">
        <v>53</v>
      </c>
      <c r="C84" s="302"/>
      <c r="D84" s="303"/>
      <c r="E84" s="304"/>
    </row>
    <row r="85" spans="1:5" ht="14.4" x14ac:dyDescent="0.3">
      <c r="A85" s="300" t="s">
        <v>977</v>
      </c>
      <c r="B85" s="301" t="s">
        <v>52</v>
      </c>
      <c r="C85" s="302"/>
      <c r="D85" s="303"/>
      <c r="E85" s="304"/>
    </row>
    <row r="86" spans="1:5" ht="14.4" x14ac:dyDescent="0.3">
      <c r="A86" s="300" t="s">
        <v>978</v>
      </c>
      <c r="B86" s="301" t="s">
        <v>506</v>
      </c>
      <c r="C86" s="302"/>
      <c r="D86" s="303"/>
      <c r="E86" s="304"/>
    </row>
    <row r="87" spans="1:5" ht="14.4" x14ac:dyDescent="0.3">
      <c r="A87" s="300" t="s">
        <v>979</v>
      </c>
      <c r="B87" s="301" t="s">
        <v>54</v>
      </c>
      <c r="C87" s="302"/>
      <c r="D87" s="303"/>
      <c r="E87" s="304"/>
    </row>
    <row r="88" spans="1:5" ht="14.4" x14ac:dyDescent="0.3">
      <c r="A88" s="300" t="s">
        <v>980</v>
      </c>
      <c r="B88" s="301" t="s">
        <v>548</v>
      </c>
      <c r="C88" s="302"/>
      <c r="D88" s="303"/>
      <c r="E88" s="304"/>
    </row>
    <row r="89" spans="1:5" ht="14.4" x14ac:dyDescent="0.3">
      <c r="A89" s="300" t="s">
        <v>981</v>
      </c>
      <c r="B89" s="301" t="s">
        <v>55</v>
      </c>
      <c r="C89" s="302"/>
      <c r="D89" s="303"/>
      <c r="E89" s="304"/>
    </row>
    <row r="90" spans="1:5" ht="14.4" x14ac:dyDescent="0.3">
      <c r="A90" s="300" t="s">
        <v>982</v>
      </c>
      <c r="B90" s="301" t="s">
        <v>56</v>
      </c>
      <c r="C90" s="302"/>
      <c r="D90" s="303"/>
      <c r="E90" s="304"/>
    </row>
    <row r="91" spans="1:5" ht="14.4" x14ac:dyDescent="0.3">
      <c r="A91" s="300" t="s">
        <v>983</v>
      </c>
      <c r="B91" s="301" t="s">
        <v>658</v>
      </c>
      <c r="C91" s="302"/>
      <c r="D91" s="303"/>
      <c r="E91" s="304"/>
    </row>
    <row r="92" spans="1:5" ht="14.4" x14ac:dyDescent="0.3">
      <c r="A92" s="296" t="s">
        <v>984</v>
      </c>
      <c r="B92" s="297" t="s">
        <v>913</v>
      </c>
      <c r="C92" s="388"/>
      <c r="D92" s="389"/>
      <c r="E92" s="390"/>
    </row>
    <row r="93" spans="1:5" ht="14.4" x14ac:dyDescent="0.3">
      <c r="A93" s="300" t="s">
        <v>985</v>
      </c>
      <c r="B93" s="297" t="s">
        <v>908</v>
      </c>
      <c r="C93" s="388"/>
      <c r="D93" s="389"/>
      <c r="E93" s="390"/>
    </row>
    <row r="94" spans="1:5" ht="14.4" x14ac:dyDescent="0.3">
      <c r="A94" s="300" t="s">
        <v>986</v>
      </c>
      <c r="B94" s="301" t="s">
        <v>703</v>
      </c>
      <c r="C94" s="302"/>
      <c r="D94" s="303"/>
      <c r="E94" s="304"/>
    </row>
    <row r="95" spans="1:5" ht="14.4" x14ac:dyDescent="0.3">
      <c r="A95" s="300" t="s">
        <v>987</v>
      </c>
      <c r="B95" s="301" t="s">
        <v>704</v>
      </c>
      <c r="C95" s="302"/>
      <c r="D95" s="303"/>
      <c r="E95" s="304"/>
    </row>
    <row r="96" spans="1:5" ht="14.4" x14ac:dyDescent="0.3">
      <c r="A96" s="300" t="s">
        <v>988</v>
      </c>
      <c r="B96" s="301" t="s">
        <v>897</v>
      </c>
      <c r="C96" s="302"/>
      <c r="D96" s="303"/>
      <c r="E96" s="304"/>
    </row>
    <row r="97" spans="1:5" ht="14.4" x14ac:dyDescent="0.3">
      <c r="A97" s="300" t="s">
        <v>989</v>
      </c>
      <c r="B97" s="297" t="s">
        <v>909</v>
      </c>
      <c r="C97" s="388"/>
      <c r="D97" s="389"/>
      <c r="E97" s="390"/>
    </row>
    <row r="98" spans="1:5" ht="14.4" x14ac:dyDescent="0.3">
      <c r="A98" s="300" t="s">
        <v>990</v>
      </c>
      <c r="B98" s="301" t="s">
        <v>703</v>
      </c>
      <c r="C98" s="302"/>
      <c r="D98" s="303"/>
      <c r="E98" s="304"/>
    </row>
    <row r="99" spans="1:5" ht="14.4" x14ac:dyDescent="0.3">
      <c r="A99" s="300" t="s">
        <v>991</v>
      </c>
      <c r="B99" s="301" t="s">
        <v>704</v>
      </c>
      <c r="C99" s="302"/>
      <c r="D99" s="303"/>
      <c r="E99" s="304"/>
    </row>
    <row r="100" spans="1:5" ht="14.4" x14ac:dyDescent="0.3">
      <c r="A100" s="300" t="s">
        <v>992</v>
      </c>
      <c r="B100" s="301" t="s">
        <v>897</v>
      </c>
      <c r="C100" s="302"/>
      <c r="D100" s="303"/>
      <c r="E100" s="304"/>
    </row>
    <row r="101" spans="1:5" ht="14.4" x14ac:dyDescent="0.3">
      <c r="A101" s="300" t="s">
        <v>993</v>
      </c>
      <c r="B101" s="297" t="s">
        <v>910</v>
      </c>
      <c r="C101" s="388"/>
      <c r="D101" s="389"/>
      <c r="E101" s="390"/>
    </row>
    <row r="102" spans="1:5" ht="14.4" x14ac:dyDescent="0.3">
      <c r="A102" s="300" t="s">
        <v>994</v>
      </c>
      <c r="B102" s="301" t="s">
        <v>703</v>
      </c>
      <c r="C102" s="302"/>
      <c r="D102" s="303"/>
      <c r="E102" s="304"/>
    </row>
    <row r="103" spans="1:5" ht="14.4" x14ac:dyDescent="0.3">
      <c r="A103" s="300" t="s">
        <v>995</v>
      </c>
      <c r="B103" s="301" t="s">
        <v>704</v>
      </c>
      <c r="C103" s="302"/>
      <c r="D103" s="303"/>
      <c r="E103" s="304"/>
    </row>
    <row r="104" spans="1:5" ht="14.4" x14ac:dyDescent="0.3">
      <c r="A104" s="300" t="s">
        <v>996</v>
      </c>
      <c r="B104" s="301" t="s">
        <v>897</v>
      </c>
      <c r="C104" s="302"/>
      <c r="D104" s="303"/>
      <c r="E104" s="304"/>
    </row>
    <row r="105" spans="1:5" ht="14.4" x14ac:dyDescent="0.3">
      <c r="A105" s="300" t="s">
        <v>997</v>
      </c>
      <c r="B105" s="297" t="s">
        <v>912</v>
      </c>
      <c r="C105" s="388"/>
      <c r="D105" s="389"/>
      <c r="E105" s="390"/>
    </row>
    <row r="106" spans="1:5" ht="14.4" x14ac:dyDescent="0.3">
      <c r="A106" s="300" t="s">
        <v>998</v>
      </c>
      <c r="B106" s="301" t="s">
        <v>898</v>
      </c>
      <c r="C106" s="302"/>
      <c r="D106" s="303"/>
      <c r="E106" s="304"/>
    </row>
    <row r="107" spans="1:5" ht="14.4" x14ac:dyDescent="0.3">
      <c r="A107" s="300" t="s">
        <v>999</v>
      </c>
      <c r="B107" s="301" t="s">
        <v>547</v>
      </c>
      <c r="C107" s="302"/>
      <c r="D107" s="303"/>
      <c r="E107" s="304"/>
    </row>
    <row r="108" spans="1:5" ht="14.4" x14ac:dyDescent="0.3">
      <c r="A108" s="300" t="s">
        <v>1000</v>
      </c>
      <c r="B108" s="301" t="s">
        <v>900</v>
      </c>
      <c r="C108" s="302"/>
      <c r="D108" s="303"/>
      <c r="E108" s="304"/>
    </row>
    <row r="109" spans="1:5" ht="14.4" x14ac:dyDescent="0.3">
      <c r="A109" s="300" t="s">
        <v>1001</v>
      </c>
      <c r="B109" s="301" t="s">
        <v>899</v>
      </c>
      <c r="C109" s="302"/>
      <c r="D109" s="303"/>
      <c r="E109" s="304"/>
    </row>
    <row r="110" spans="1:5" ht="14.4" x14ac:dyDescent="0.3">
      <c r="A110" s="300" t="s">
        <v>1002</v>
      </c>
      <c r="B110" s="392" t="s">
        <v>51</v>
      </c>
      <c r="C110" s="388"/>
      <c r="D110" s="389"/>
      <c r="E110" s="390"/>
    </row>
    <row r="111" spans="1:5" ht="14.4" x14ac:dyDescent="0.3">
      <c r="A111" s="300" t="s">
        <v>1003</v>
      </c>
      <c r="B111" s="301" t="s">
        <v>655</v>
      </c>
      <c r="C111" s="302"/>
      <c r="D111" s="303"/>
      <c r="E111" s="304"/>
    </row>
    <row r="112" spans="1:5" ht="14.4" x14ac:dyDescent="0.3">
      <c r="A112" s="300" t="s">
        <v>1004</v>
      </c>
      <c r="B112" s="301" t="s">
        <v>660</v>
      </c>
      <c r="C112" s="302"/>
      <c r="D112" s="303"/>
      <c r="E112" s="304"/>
    </row>
    <row r="113" spans="1:5" ht="14.4" x14ac:dyDescent="0.3">
      <c r="A113" s="300" t="s">
        <v>1005</v>
      </c>
      <c r="B113" s="301" t="s">
        <v>661</v>
      </c>
      <c r="C113" s="302"/>
      <c r="D113" s="303"/>
      <c r="E113" s="304"/>
    </row>
    <row r="114" spans="1:5" ht="14.4" x14ac:dyDescent="0.3">
      <c r="A114" s="296" t="s">
        <v>43</v>
      </c>
      <c r="B114" s="297" t="s">
        <v>914</v>
      </c>
      <c r="C114" s="388"/>
      <c r="D114" s="389"/>
      <c r="E114" s="390"/>
    </row>
    <row r="115" spans="1:5" ht="14.4" x14ac:dyDescent="0.3">
      <c r="A115" s="296" t="s">
        <v>44</v>
      </c>
      <c r="B115" s="297" t="s">
        <v>906</v>
      </c>
      <c r="C115" s="388"/>
      <c r="D115" s="389"/>
      <c r="E115" s="390"/>
    </row>
    <row r="116" spans="1:5" ht="14.4" x14ac:dyDescent="0.3">
      <c r="A116" s="300" t="s">
        <v>541</v>
      </c>
      <c r="B116" s="301" t="s">
        <v>50</v>
      </c>
      <c r="C116" s="302"/>
      <c r="D116" s="303"/>
      <c r="E116" s="304"/>
    </row>
    <row r="117" spans="1:5" ht="14.4" x14ac:dyDescent="0.3">
      <c r="A117" s="300" t="s">
        <v>542</v>
      </c>
      <c r="B117" s="301" t="s">
        <v>139</v>
      </c>
      <c r="C117" s="302"/>
      <c r="D117" s="303"/>
      <c r="E117" s="304"/>
    </row>
    <row r="118" spans="1:5" ht="14.4" x14ac:dyDescent="0.3">
      <c r="A118" s="300" t="s">
        <v>543</v>
      </c>
      <c r="B118" s="301" t="s">
        <v>654</v>
      </c>
      <c r="C118" s="302"/>
      <c r="D118" s="303"/>
      <c r="E118" s="304"/>
    </row>
    <row r="119" spans="1:5" ht="14.4" x14ac:dyDescent="0.3">
      <c r="A119" s="296" t="s">
        <v>45</v>
      </c>
      <c r="B119" s="297" t="s">
        <v>907</v>
      </c>
      <c r="C119" s="388"/>
      <c r="D119" s="389"/>
      <c r="E119" s="390"/>
    </row>
    <row r="120" spans="1:5" ht="14.4" x14ac:dyDescent="0.3">
      <c r="A120" s="300" t="s">
        <v>544</v>
      </c>
      <c r="B120" s="301" t="s">
        <v>666</v>
      </c>
      <c r="C120" s="302"/>
      <c r="D120" s="303"/>
      <c r="E120" s="304"/>
    </row>
    <row r="121" spans="1:5" ht="14.4" x14ac:dyDescent="0.3">
      <c r="A121" s="391" t="s">
        <v>545</v>
      </c>
      <c r="B121" s="301" t="s">
        <v>667</v>
      </c>
      <c r="C121" s="302"/>
      <c r="D121" s="303"/>
      <c r="E121" s="304"/>
    </row>
    <row r="122" spans="1:5" ht="14.4" x14ac:dyDescent="0.3">
      <c r="A122" s="300" t="s">
        <v>546</v>
      </c>
      <c r="B122" s="392" t="s">
        <v>51</v>
      </c>
      <c r="C122" s="388"/>
      <c r="D122" s="389"/>
      <c r="E122" s="390"/>
    </row>
    <row r="123" spans="1:5" ht="14.4" x14ac:dyDescent="0.3">
      <c r="A123" s="300" t="s">
        <v>1006</v>
      </c>
      <c r="B123" s="301" t="s">
        <v>795</v>
      </c>
      <c r="C123" s="302"/>
      <c r="D123" s="303"/>
      <c r="E123" s="304"/>
    </row>
    <row r="124" spans="1:5" ht="14.4" x14ac:dyDescent="0.3">
      <c r="A124" s="300" t="s">
        <v>1007</v>
      </c>
      <c r="B124" s="301" t="s">
        <v>797</v>
      </c>
      <c r="C124" s="302"/>
      <c r="D124" s="303"/>
      <c r="E124" s="304"/>
    </row>
    <row r="125" spans="1:5" ht="14.4" x14ac:dyDescent="0.3">
      <c r="A125" s="296" t="s">
        <v>1008</v>
      </c>
      <c r="B125" s="297" t="s">
        <v>911</v>
      </c>
      <c r="C125" s="388"/>
      <c r="D125" s="389"/>
      <c r="E125" s="390"/>
    </row>
    <row r="126" spans="1:5" ht="14.4" x14ac:dyDescent="0.3">
      <c r="A126" s="300" t="s">
        <v>1009</v>
      </c>
      <c r="B126" s="301" t="s">
        <v>676</v>
      </c>
      <c r="C126" s="302"/>
      <c r="D126" s="303"/>
      <c r="E126" s="304"/>
    </row>
    <row r="127" spans="1:5" ht="14.4" x14ac:dyDescent="0.3">
      <c r="A127" s="300" t="s">
        <v>1010</v>
      </c>
      <c r="B127" s="301" t="s">
        <v>678</v>
      </c>
      <c r="C127" s="302"/>
      <c r="D127" s="303"/>
      <c r="E127" s="304"/>
    </row>
    <row r="128" spans="1:5" ht="14.4" x14ac:dyDescent="0.3">
      <c r="A128" s="300" t="s">
        <v>1011</v>
      </c>
      <c r="B128" s="301" t="s">
        <v>680</v>
      </c>
      <c r="C128" s="302"/>
      <c r="D128" s="303"/>
      <c r="E128" s="304"/>
    </row>
    <row r="129" spans="1:5" ht="14.4" x14ac:dyDescent="0.3">
      <c r="A129" s="300" t="s">
        <v>1012</v>
      </c>
      <c r="B129" s="297" t="s">
        <v>912</v>
      </c>
      <c r="C129" s="388"/>
      <c r="D129" s="389"/>
      <c r="E129" s="390"/>
    </row>
    <row r="130" spans="1:5" ht="14.4" x14ac:dyDescent="0.3">
      <c r="A130" s="300" t="s">
        <v>1013</v>
      </c>
      <c r="B130" s="301" t="s">
        <v>142</v>
      </c>
      <c r="C130" s="302"/>
      <c r="D130" s="303"/>
      <c r="E130" s="304"/>
    </row>
    <row r="131" spans="1:5" ht="14.4" x14ac:dyDescent="0.3">
      <c r="A131" s="300" t="s">
        <v>1014</v>
      </c>
      <c r="B131" s="301" t="s">
        <v>144</v>
      </c>
      <c r="C131" s="302"/>
      <c r="D131" s="303"/>
      <c r="E131" s="304"/>
    </row>
    <row r="132" spans="1:5" ht="14.4" x14ac:dyDescent="0.3">
      <c r="A132" s="300" t="s">
        <v>1015</v>
      </c>
      <c r="B132" s="301" t="s">
        <v>145</v>
      </c>
      <c r="C132" s="302"/>
      <c r="D132" s="303"/>
      <c r="E132" s="304"/>
    </row>
    <row r="133" spans="1:5" ht="14.4" x14ac:dyDescent="0.3">
      <c r="A133" s="300" t="s">
        <v>1016</v>
      </c>
      <c r="B133" s="301" t="s">
        <v>53</v>
      </c>
      <c r="C133" s="302"/>
      <c r="D133" s="303"/>
      <c r="E133" s="304"/>
    </row>
    <row r="134" spans="1:5" ht="14.4" x14ac:dyDescent="0.3">
      <c r="A134" s="300" t="s">
        <v>1017</v>
      </c>
      <c r="B134" s="301" t="s">
        <v>52</v>
      </c>
      <c r="C134" s="302"/>
      <c r="D134" s="303"/>
      <c r="E134" s="304"/>
    </row>
    <row r="135" spans="1:5" ht="14.4" x14ac:dyDescent="0.3">
      <c r="A135" s="300" t="s">
        <v>1018</v>
      </c>
      <c r="B135" s="301" t="s">
        <v>506</v>
      </c>
      <c r="C135" s="302"/>
      <c r="D135" s="303"/>
      <c r="E135" s="304"/>
    </row>
    <row r="136" spans="1:5" ht="14.4" x14ac:dyDescent="0.3">
      <c r="A136" s="300" t="s">
        <v>1019</v>
      </c>
      <c r="B136" s="301" t="s">
        <v>54</v>
      </c>
      <c r="C136" s="302"/>
      <c r="D136" s="303"/>
      <c r="E136" s="304"/>
    </row>
    <row r="137" spans="1:5" ht="14.4" x14ac:dyDescent="0.3">
      <c r="A137" s="300" t="s">
        <v>1020</v>
      </c>
      <c r="B137" s="301" t="s">
        <v>548</v>
      </c>
      <c r="C137" s="302"/>
      <c r="D137" s="303"/>
      <c r="E137" s="304"/>
    </row>
    <row r="138" spans="1:5" ht="14.4" x14ac:dyDescent="0.3">
      <c r="A138" s="300" t="s">
        <v>1021</v>
      </c>
      <c r="B138" s="301" t="s">
        <v>55</v>
      </c>
      <c r="C138" s="302"/>
      <c r="D138" s="303"/>
      <c r="E138" s="304"/>
    </row>
    <row r="139" spans="1:5" ht="14.4" x14ac:dyDescent="0.3">
      <c r="A139" s="296" t="s">
        <v>1022</v>
      </c>
      <c r="B139" s="297" t="s">
        <v>913</v>
      </c>
      <c r="C139" s="388"/>
      <c r="D139" s="389"/>
      <c r="E139" s="390"/>
    </row>
    <row r="140" spans="1:5" ht="14.4" x14ac:dyDescent="0.3">
      <c r="A140" s="300" t="s">
        <v>1023</v>
      </c>
      <c r="B140" s="301" t="s">
        <v>703</v>
      </c>
      <c r="C140" s="302"/>
      <c r="D140" s="303"/>
      <c r="E140" s="304"/>
    </row>
    <row r="141" spans="1:5" ht="14.4" x14ac:dyDescent="0.3">
      <c r="A141" s="300" t="s">
        <v>1024</v>
      </c>
      <c r="B141" s="301" t="s">
        <v>897</v>
      </c>
      <c r="C141" s="302"/>
      <c r="D141" s="303"/>
      <c r="E141" s="304"/>
    </row>
    <row r="142" spans="1:5" ht="14.4" x14ac:dyDescent="0.3">
      <c r="A142" s="300" t="s">
        <v>1025</v>
      </c>
      <c r="B142" s="301" t="s">
        <v>897</v>
      </c>
      <c r="C142" s="302"/>
      <c r="D142" s="303"/>
      <c r="E142" s="304"/>
    </row>
    <row r="143" spans="1:5" ht="14.4" x14ac:dyDescent="0.3">
      <c r="A143" s="300" t="s">
        <v>1026</v>
      </c>
      <c r="B143" s="297" t="s">
        <v>912</v>
      </c>
      <c r="C143" s="388"/>
      <c r="D143" s="389"/>
      <c r="E143" s="390"/>
    </row>
    <row r="144" spans="1:5" ht="14.4" x14ac:dyDescent="0.3">
      <c r="A144" s="300" t="s">
        <v>1027</v>
      </c>
      <c r="B144" s="301" t="s">
        <v>898</v>
      </c>
      <c r="C144" s="302"/>
      <c r="D144" s="303"/>
      <c r="E144" s="304"/>
    </row>
    <row r="145" spans="1:5" ht="14.4" x14ac:dyDescent="0.3">
      <c r="A145" s="300" t="s">
        <v>1028</v>
      </c>
      <c r="B145" s="301" t="s">
        <v>547</v>
      </c>
      <c r="C145" s="302"/>
      <c r="D145" s="303"/>
      <c r="E145" s="304"/>
    </row>
    <row r="146" spans="1:5" ht="14.4" x14ac:dyDescent="0.3">
      <c r="A146" s="300" t="s">
        <v>1029</v>
      </c>
      <c r="B146" s="301" t="s">
        <v>900</v>
      </c>
      <c r="C146" s="302"/>
      <c r="D146" s="303"/>
      <c r="E146" s="304"/>
    </row>
    <row r="147" spans="1:5" ht="14.4" x14ac:dyDescent="0.3">
      <c r="A147" s="300" t="s">
        <v>1030</v>
      </c>
      <c r="B147" s="301" t="s">
        <v>899</v>
      </c>
      <c r="C147" s="302"/>
      <c r="D147" s="303"/>
      <c r="E147" s="304"/>
    </row>
    <row r="148" spans="1:5" ht="14.4" x14ac:dyDescent="0.3">
      <c r="A148" s="300" t="s">
        <v>1031</v>
      </c>
      <c r="B148" s="301" t="s">
        <v>915</v>
      </c>
      <c r="C148" s="302"/>
      <c r="D148" s="303"/>
      <c r="E148" s="304"/>
    </row>
    <row r="149" spans="1:5" ht="14.4" x14ac:dyDescent="0.3">
      <c r="A149" s="296" t="s">
        <v>46</v>
      </c>
      <c r="B149" s="297" t="s">
        <v>916</v>
      </c>
      <c r="C149" s="388"/>
      <c r="D149" s="389"/>
      <c r="E149" s="390"/>
    </row>
    <row r="150" spans="1:5" ht="14.4" x14ac:dyDescent="0.3">
      <c r="A150" s="296" t="s">
        <v>47</v>
      </c>
      <c r="B150" s="301" t="s">
        <v>60</v>
      </c>
      <c r="C150" s="302"/>
      <c r="D150" s="303"/>
      <c r="E150" s="304"/>
    </row>
    <row r="151" spans="1:5" ht="14.4" x14ac:dyDescent="0.3">
      <c r="A151" s="296" t="s">
        <v>48</v>
      </c>
      <c r="B151" s="301" t="s">
        <v>917</v>
      </c>
      <c r="C151" s="302"/>
      <c r="D151" s="303"/>
      <c r="E151" s="304"/>
    </row>
    <row r="152" spans="1:5" ht="14.4" x14ac:dyDescent="0.3">
      <c r="A152" s="296" t="s">
        <v>49</v>
      </c>
      <c r="B152" s="301" t="s">
        <v>918</v>
      </c>
      <c r="C152" s="302"/>
      <c r="D152" s="303"/>
      <c r="E152" s="304"/>
    </row>
    <row r="153" spans="1:5" ht="14.4" x14ac:dyDescent="0.3">
      <c r="A153" s="296" t="s">
        <v>1032</v>
      </c>
      <c r="B153" s="297" t="s">
        <v>869</v>
      </c>
      <c r="C153" s="388"/>
      <c r="D153" s="389"/>
      <c r="E153" s="390"/>
    </row>
    <row r="154" spans="1:5" ht="14.4" x14ac:dyDescent="0.3">
      <c r="A154" s="300" t="s">
        <v>1033</v>
      </c>
      <c r="B154" s="392" t="s">
        <v>868</v>
      </c>
      <c r="C154" s="388"/>
      <c r="D154" s="389"/>
      <c r="E154" s="390"/>
    </row>
    <row r="155" spans="1:5" ht="14.4" x14ac:dyDescent="0.3">
      <c r="A155" s="300" t="s">
        <v>1034</v>
      </c>
      <c r="B155" s="301" t="s">
        <v>798</v>
      </c>
      <c r="C155" s="302"/>
      <c r="D155" s="303"/>
      <c r="E155" s="304"/>
    </row>
    <row r="156" spans="1:5" ht="14.4" x14ac:dyDescent="0.3">
      <c r="A156" s="300" t="s">
        <v>1035</v>
      </c>
      <c r="B156" s="301" t="s">
        <v>919</v>
      </c>
      <c r="C156" s="302"/>
      <c r="D156" s="303"/>
      <c r="E156" s="304"/>
    </row>
    <row r="157" spans="1:5" ht="14.4" x14ac:dyDescent="0.3">
      <c r="A157" s="300" t="s">
        <v>1036</v>
      </c>
      <c r="B157" s="301" t="s">
        <v>920</v>
      </c>
      <c r="C157" s="302"/>
      <c r="D157" s="303"/>
      <c r="E157" s="304"/>
    </row>
    <row r="158" spans="1:5" ht="14.4" x14ac:dyDescent="0.3">
      <c r="A158" s="300" t="s">
        <v>1037</v>
      </c>
      <c r="B158" s="297" t="s">
        <v>921</v>
      </c>
      <c r="C158" s="388"/>
      <c r="D158" s="389"/>
      <c r="E158" s="390"/>
    </row>
    <row r="159" spans="1:5" ht="14.4" x14ac:dyDescent="0.3">
      <c r="A159" s="300" t="s">
        <v>1038</v>
      </c>
      <c r="B159" s="301" t="s">
        <v>800</v>
      </c>
      <c r="C159" s="302"/>
      <c r="D159" s="303"/>
      <c r="E159" s="304"/>
    </row>
    <row r="160" spans="1:5" ht="14.4" x14ac:dyDescent="0.3">
      <c r="A160" s="300" t="s">
        <v>1039</v>
      </c>
      <c r="B160" s="301" t="s">
        <v>799</v>
      </c>
      <c r="C160" s="302"/>
      <c r="D160" s="303"/>
      <c r="E160" s="304"/>
    </row>
    <row r="161" spans="1:6" ht="15" thickBot="1" x14ac:dyDescent="0.35">
      <c r="A161" s="300" t="s">
        <v>1040</v>
      </c>
      <c r="B161" s="394" t="s">
        <v>801</v>
      </c>
      <c r="C161" s="395"/>
      <c r="D161" s="396"/>
      <c r="E161" s="397"/>
    </row>
    <row r="162" spans="1:6" ht="14.4" x14ac:dyDescent="0.3">
      <c r="A162" s="399"/>
      <c r="B162" s="400"/>
      <c r="C162" s="401"/>
      <c r="D162" s="402"/>
      <c r="E162" s="402"/>
      <c r="F162" s="398"/>
    </row>
    <row r="163" spans="1:6" ht="14.4" x14ac:dyDescent="0.3">
      <c r="A163" s="398"/>
      <c r="B163" s="403"/>
      <c r="C163" s="404"/>
      <c r="D163" s="405"/>
      <c r="E163" s="405"/>
      <c r="F163" s="398"/>
    </row>
    <row r="164" spans="1:6" ht="14.4" x14ac:dyDescent="0.3">
      <c r="A164" s="398"/>
      <c r="B164" s="403"/>
      <c r="C164" s="404"/>
      <c r="D164" s="405"/>
      <c r="E164" s="405"/>
      <c r="F164" s="398"/>
    </row>
    <row r="165" spans="1:6" x14ac:dyDescent="0.25">
      <c r="A165" s="406"/>
      <c r="B165" s="406"/>
      <c r="C165" s="407"/>
      <c r="D165" s="407"/>
      <c r="E165" s="407"/>
      <c r="F165" s="398"/>
    </row>
    <row r="166" spans="1:6" ht="14.4" x14ac:dyDescent="0.3">
      <c r="A166" s="398"/>
      <c r="B166" s="408"/>
      <c r="C166" s="404"/>
      <c r="D166" s="405"/>
      <c r="E166" s="405"/>
      <c r="F166" s="398"/>
    </row>
    <row r="167" spans="1:6" ht="14.4" x14ac:dyDescent="0.3">
      <c r="A167" s="398"/>
      <c r="B167" s="408"/>
      <c r="C167" s="404"/>
      <c r="D167" s="405"/>
      <c r="E167" s="405"/>
      <c r="F167" s="398"/>
    </row>
    <row r="168" spans="1:6" ht="14.4" x14ac:dyDescent="0.3">
      <c r="A168" s="398"/>
      <c r="B168" s="408"/>
      <c r="C168" s="404"/>
      <c r="D168" s="405"/>
      <c r="E168" s="405"/>
      <c r="F168" s="398"/>
    </row>
    <row r="169" spans="1:6" ht="14.4" x14ac:dyDescent="0.3">
      <c r="A169" s="398"/>
      <c r="B169" s="408"/>
      <c r="C169" s="404"/>
      <c r="D169" s="405"/>
      <c r="E169" s="405"/>
      <c r="F169" s="398"/>
    </row>
    <row r="170" spans="1:6" ht="14.4" x14ac:dyDescent="0.3">
      <c r="A170" s="398"/>
      <c r="B170" s="408"/>
      <c r="C170" s="404"/>
      <c r="D170" s="405"/>
      <c r="E170" s="405"/>
      <c r="F170" s="398"/>
    </row>
    <row r="171" spans="1:6" ht="14.4" x14ac:dyDescent="0.3">
      <c r="A171" s="398"/>
      <c r="B171" s="408"/>
      <c r="C171" s="404"/>
      <c r="D171" s="405"/>
      <c r="E171" s="405"/>
      <c r="F171" s="398"/>
    </row>
    <row r="172" spans="1:6" ht="14.4" x14ac:dyDescent="0.3">
      <c r="A172" s="398"/>
      <c r="B172" s="408"/>
      <c r="C172" s="404"/>
      <c r="D172" s="405"/>
      <c r="E172" s="405"/>
      <c r="F172" s="398"/>
    </row>
    <row r="173" spans="1:6" ht="14.4" x14ac:dyDescent="0.3">
      <c r="A173" s="398"/>
      <c r="B173" s="408"/>
      <c r="C173" s="404"/>
      <c r="D173" s="405"/>
      <c r="E173" s="405"/>
      <c r="F173" s="398"/>
    </row>
    <row r="174" spans="1:6" ht="14.4" x14ac:dyDescent="0.3">
      <c r="A174" s="398"/>
      <c r="B174" s="408"/>
      <c r="C174" s="404"/>
      <c r="D174" s="405"/>
      <c r="E174" s="405"/>
      <c r="F174" s="398"/>
    </row>
    <row r="175" spans="1:6" ht="14.4" x14ac:dyDescent="0.3">
      <c r="A175" s="398"/>
      <c r="B175" s="403"/>
      <c r="C175" s="409"/>
      <c r="D175" s="405"/>
      <c r="E175" s="405"/>
      <c r="F175" s="398"/>
    </row>
    <row r="176" spans="1:6" ht="14.4" x14ac:dyDescent="0.3">
      <c r="A176" s="398"/>
      <c r="B176" s="403"/>
      <c r="C176" s="409"/>
      <c r="D176" s="405"/>
      <c r="E176" s="405"/>
      <c r="F176" s="398"/>
    </row>
    <row r="177" spans="1:6" ht="14.4" x14ac:dyDescent="0.3">
      <c r="A177" s="398"/>
      <c r="B177" s="403"/>
      <c r="C177" s="409"/>
      <c r="D177" s="405"/>
      <c r="E177" s="405"/>
      <c r="F177" s="398"/>
    </row>
    <row r="178" spans="1:6" x14ac:dyDescent="0.25">
      <c r="A178" s="406"/>
      <c r="B178" s="406"/>
      <c r="C178" s="407"/>
      <c r="D178" s="407"/>
      <c r="E178" s="407"/>
      <c r="F178" s="398"/>
    </row>
    <row r="179" spans="1:6" ht="14.4" x14ac:dyDescent="0.3">
      <c r="A179" s="398"/>
      <c r="B179" s="408"/>
      <c r="C179" s="404"/>
      <c r="D179" s="405"/>
      <c r="E179" s="405"/>
      <c r="F179" s="398"/>
    </row>
    <row r="180" spans="1:6" ht="14.4" x14ac:dyDescent="0.3">
      <c r="A180" s="398"/>
      <c r="B180" s="408"/>
      <c r="C180" s="404"/>
      <c r="D180" s="405"/>
      <c r="E180" s="405"/>
      <c r="F180" s="398"/>
    </row>
    <row r="181" spans="1:6" ht="14.4" x14ac:dyDescent="0.3">
      <c r="A181" s="398"/>
      <c r="B181" s="408"/>
      <c r="C181" s="404"/>
      <c r="D181" s="405"/>
      <c r="E181" s="405"/>
      <c r="F181" s="398"/>
    </row>
    <row r="182" spans="1:6" ht="14.4" x14ac:dyDescent="0.3">
      <c r="A182" s="398"/>
      <c r="B182" s="408"/>
      <c r="C182" s="404"/>
      <c r="D182" s="405"/>
      <c r="E182" s="405"/>
      <c r="F182" s="398"/>
    </row>
    <row r="183" spans="1:6" ht="14.4" x14ac:dyDescent="0.3">
      <c r="A183" s="398"/>
      <c r="B183" s="408"/>
      <c r="C183" s="404"/>
      <c r="D183" s="405"/>
      <c r="E183" s="405"/>
      <c r="F183" s="398"/>
    </row>
    <row r="184" spans="1:6" ht="14.4" x14ac:dyDescent="0.3">
      <c r="A184" s="398"/>
      <c r="B184" s="408"/>
      <c r="C184" s="404"/>
      <c r="D184" s="405"/>
      <c r="E184" s="405"/>
      <c r="F184" s="398"/>
    </row>
    <row r="185" spans="1:6" ht="14.4" x14ac:dyDescent="0.3">
      <c r="A185" s="398"/>
      <c r="B185" s="408"/>
      <c r="C185" s="404"/>
      <c r="D185" s="405"/>
      <c r="E185" s="405"/>
      <c r="F185" s="398"/>
    </row>
    <row r="186" spans="1:6" ht="14.4" x14ac:dyDescent="0.3">
      <c r="A186" s="398"/>
      <c r="B186" s="408"/>
      <c r="C186" s="404"/>
      <c r="D186" s="405"/>
      <c r="E186" s="405"/>
      <c r="F186" s="398"/>
    </row>
    <row r="187" spans="1:6" ht="14.4" x14ac:dyDescent="0.3">
      <c r="A187" s="398"/>
      <c r="B187" s="408"/>
      <c r="C187" s="404"/>
      <c r="D187" s="405"/>
      <c r="E187" s="405"/>
      <c r="F187" s="398"/>
    </row>
    <row r="188" spans="1:6" ht="14.4" x14ac:dyDescent="0.3">
      <c r="A188" s="398"/>
      <c r="B188" s="408"/>
      <c r="C188" s="404"/>
      <c r="D188" s="405"/>
      <c r="E188" s="405"/>
      <c r="F188" s="398"/>
    </row>
    <row r="189" spans="1:6" ht="14.4" x14ac:dyDescent="0.3">
      <c r="A189" s="398"/>
      <c r="B189" s="408"/>
      <c r="C189" s="404"/>
      <c r="D189" s="405"/>
      <c r="E189" s="405"/>
      <c r="F189" s="398"/>
    </row>
    <row r="190" spans="1:6" ht="14.4" x14ac:dyDescent="0.3">
      <c r="A190" s="398"/>
      <c r="B190" s="408"/>
      <c r="C190" s="404"/>
      <c r="D190" s="405"/>
      <c r="E190" s="405"/>
      <c r="F190" s="398"/>
    </row>
    <row r="191" spans="1:6" ht="14.4" x14ac:dyDescent="0.3">
      <c r="A191" s="398"/>
      <c r="B191" s="408"/>
      <c r="C191" s="404"/>
      <c r="D191" s="405"/>
      <c r="E191" s="405"/>
      <c r="F191" s="398"/>
    </row>
    <row r="192" spans="1:6" ht="14.4" x14ac:dyDescent="0.3">
      <c r="A192" s="398"/>
      <c r="B192" s="408"/>
      <c r="C192" s="404"/>
      <c r="D192" s="405"/>
      <c r="E192" s="405"/>
      <c r="F192" s="398"/>
    </row>
    <row r="193" spans="1:6" ht="14.4" x14ac:dyDescent="0.3">
      <c r="A193" s="398"/>
      <c r="B193" s="408"/>
      <c r="C193" s="404"/>
      <c r="D193" s="405"/>
      <c r="E193" s="405"/>
      <c r="F193" s="398"/>
    </row>
    <row r="194" spans="1:6" ht="14.4" x14ac:dyDescent="0.3">
      <c r="A194" s="398"/>
      <c r="B194" s="408"/>
      <c r="C194" s="404"/>
      <c r="D194" s="405"/>
      <c r="E194" s="405"/>
      <c r="F194" s="398"/>
    </row>
    <row r="195" spans="1:6" ht="14.4" x14ac:dyDescent="0.3">
      <c r="A195" s="398"/>
      <c r="B195" s="408"/>
      <c r="C195" s="404"/>
      <c r="D195" s="405"/>
      <c r="E195" s="405"/>
      <c r="F195" s="398"/>
    </row>
    <row r="196" spans="1:6" ht="14.4" x14ac:dyDescent="0.3">
      <c r="A196" s="398"/>
      <c r="B196" s="408"/>
      <c r="C196" s="404"/>
      <c r="D196" s="405"/>
      <c r="E196" s="405"/>
      <c r="F196" s="398"/>
    </row>
    <row r="197" spans="1:6" ht="14.4" x14ac:dyDescent="0.3">
      <c r="A197" s="398"/>
      <c r="B197" s="403"/>
      <c r="C197" s="409"/>
      <c r="D197" s="405"/>
      <c r="E197" s="405"/>
      <c r="F197" s="398"/>
    </row>
    <row r="198" spans="1:6" ht="14.4" x14ac:dyDescent="0.3">
      <c r="A198" s="398"/>
      <c r="B198" s="403"/>
      <c r="C198" s="409"/>
      <c r="D198" s="405"/>
      <c r="E198" s="405"/>
      <c r="F198" s="398"/>
    </row>
    <row r="199" spans="1:6" ht="14.4" x14ac:dyDescent="0.3">
      <c r="A199" s="398"/>
      <c r="B199" s="403"/>
      <c r="C199" s="409"/>
      <c r="D199" s="405"/>
      <c r="E199" s="405"/>
      <c r="F199" s="398"/>
    </row>
    <row r="200" spans="1:6" s="214" customFormat="1" x14ac:dyDescent="0.25">
      <c r="A200" s="406"/>
      <c r="B200" s="406"/>
      <c r="C200" s="223"/>
      <c r="D200" s="223"/>
      <c r="E200" s="223"/>
      <c r="F200" s="398"/>
    </row>
    <row r="201" spans="1:6" s="214" customFormat="1" ht="14.4" x14ac:dyDescent="0.3">
      <c r="A201" s="398"/>
      <c r="B201" s="408"/>
      <c r="C201" s="404"/>
      <c r="D201" s="405"/>
      <c r="E201" s="405"/>
      <c r="F201" s="398"/>
    </row>
    <row r="202" spans="1:6" s="214" customFormat="1" ht="14.4" x14ac:dyDescent="0.3">
      <c r="A202" s="398"/>
      <c r="B202" s="408"/>
      <c r="C202" s="404"/>
      <c r="D202" s="405"/>
      <c r="E202" s="405"/>
      <c r="F202" s="398"/>
    </row>
    <row r="203" spans="1:6" s="214" customFormat="1" ht="14.4" x14ac:dyDescent="0.3">
      <c r="A203" s="398"/>
      <c r="B203" s="408"/>
      <c r="C203" s="404"/>
      <c r="D203" s="405"/>
      <c r="E203" s="405"/>
      <c r="F203" s="398"/>
    </row>
    <row r="204" spans="1:6" s="214" customFormat="1" ht="14.4" x14ac:dyDescent="0.3">
      <c r="A204" s="398"/>
      <c r="B204" s="408"/>
      <c r="C204" s="404"/>
      <c r="D204" s="405"/>
      <c r="E204" s="405"/>
      <c r="F204" s="398"/>
    </row>
    <row r="205" spans="1:6" s="214" customFormat="1" ht="14.4" x14ac:dyDescent="0.3">
      <c r="A205" s="398"/>
      <c r="B205" s="408"/>
      <c r="C205" s="404"/>
      <c r="D205" s="405"/>
      <c r="E205" s="405"/>
      <c r="F205" s="398"/>
    </row>
    <row r="206" spans="1:6" s="214" customFormat="1" ht="14.4" x14ac:dyDescent="0.3">
      <c r="A206" s="398"/>
      <c r="B206" s="408"/>
      <c r="C206" s="404"/>
      <c r="D206" s="405"/>
      <c r="E206" s="405"/>
      <c r="F206" s="398"/>
    </row>
    <row r="207" spans="1:6" s="214" customFormat="1" ht="14.4" x14ac:dyDescent="0.3">
      <c r="A207" s="398"/>
      <c r="B207" s="408"/>
      <c r="C207" s="404"/>
      <c r="D207" s="405"/>
      <c r="E207" s="405"/>
      <c r="F207" s="398"/>
    </row>
    <row r="208" spans="1:6" s="214" customFormat="1" ht="14.4" x14ac:dyDescent="0.3">
      <c r="A208" s="398"/>
      <c r="B208" s="408"/>
      <c r="C208" s="404"/>
      <c r="D208" s="405"/>
      <c r="E208" s="405"/>
      <c r="F208" s="398"/>
    </row>
    <row r="209" spans="1:6" s="214" customFormat="1" ht="14.4" x14ac:dyDescent="0.3">
      <c r="A209" s="398"/>
      <c r="B209" s="408"/>
      <c r="C209" s="404"/>
      <c r="D209" s="405"/>
      <c r="E209" s="405"/>
      <c r="F209" s="398"/>
    </row>
    <row r="210" spans="1:6" ht="14.4" x14ac:dyDescent="0.3">
      <c r="A210" s="398"/>
      <c r="B210" s="403"/>
      <c r="C210" s="409"/>
      <c r="D210" s="405"/>
      <c r="E210" s="405"/>
      <c r="F210" s="398"/>
    </row>
    <row r="211" spans="1:6" ht="14.4" x14ac:dyDescent="0.3">
      <c r="A211" s="398"/>
      <c r="B211" s="403"/>
      <c r="C211" s="409"/>
      <c r="D211" s="405"/>
      <c r="E211" s="405"/>
      <c r="F211" s="398"/>
    </row>
    <row r="212" spans="1:6" ht="14.4" x14ac:dyDescent="0.3">
      <c r="A212" s="398"/>
      <c r="B212" s="403"/>
      <c r="C212" s="409"/>
      <c r="D212" s="405"/>
      <c r="E212" s="405"/>
      <c r="F212" s="398"/>
    </row>
    <row r="213" spans="1:6" x14ac:dyDescent="0.25">
      <c r="A213" s="406"/>
      <c r="B213" s="406"/>
      <c r="C213" s="407"/>
      <c r="D213" s="407"/>
      <c r="E213" s="407"/>
      <c r="F213" s="398"/>
    </row>
    <row r="214" spans="1:6" x14ac:dyDescent="0.25">
      <c r="A214" s="406"/>
      <c r="B214" s="406"/>
      <c r="C214" s="407"/>
      <c r="D214" s="407"/>
      <c r="E214" s="407"/>
      <c r="F214" s="398"/>
    </row>
    <row r="215" spans="1:6" ht="14.4" x14ac:dyDescent="0.3">
      <c r="A215" s="398"/>
      <c r="B215" s="408"/>
      <c r="C215" s="404"/>
      <c r="D215" s="405"/>
      <c r="E215" s="405"/>
      <c r="F215" s="398"/>
    </row>
    <row r="216" spans="1:6" ht="14.4" x14ac:dyDescent="0.3">
      <c r="A216" s="398"/>
      <c r="B216" s="408"/>
      <c r="C216" s="404"/>
      <c r="D216" s="405"/>
      <c r="E216" s="405"/>
      <c r="F216" s="398"/>
    </row>
    <row r="217" spans="1:6" ht="14.4" x14ac:dyDescent="0.3">
      <c r="A217" s="398"/>
      <c r="B217" s="408"/>
      <c r="C217" s="404"/>
      <c r="D217" s="405"/>
      <c r="E217" s="405"/>
      <c r="F217" s="398"/>
    </row>
    <row r="218" spans="1:6" ht="14.4" x14ac:dyDescent="0.3">
      <c r="A218" s="398"/>
      <c r="B218" s="403"/>
      <c r="C218" s="404"/>
      <c r="D218" s="405"/>
      <c r="E218" s="405"/>
      <c r="F218" s="398"/>
    </row>
    <row r="219" spans="1:6" ht="14.4" x14ac:dyDescent="0.3">
      <c r="A219" s="398"/>
      <c r="B219" s="410"/>
      <c r="C219" s="404"/>
      <c r="D219" s="405"/>
      <c r="E219" s="405"/>
      <c r="F219" s="398"/>
    </row>
    <row r="220" spans="1:6" ht="14.4" x14ac:dyDescent="0.3">
      <c r="A220" s="398"/>
      <c r="B220" s="403"/>
      <c r="C220" s="404"/>
      <c r="D220" s="405"/>
      <c r="E220" s="405"/>
      <c r="F220" s="398"/>
    </row>
    <row r="221" spans="1:6" x14ac:dyDescent="0.25">
      <c r="A221" s="406"/>
      <c r="B221" s="406"/>
      <c r="C221" s="407"/>
      <c r="D221" s="407"/>
      <c r="E221" s="407"/>
      <c r="F221" s="398"/>
    </row>
    <row r="222" spans="1:6" ht="14.4" x14ac:dyDescent="0.3">
      <c r="A222" s="398"/>
      <c r="B222" s="408"/>
      <c r="C222" s="404"/>
      <c r="D222" s="405"/>
      <c r="E222" s="405"/>
      <c r="F222" s="398"/>
    </row>
    <row r="223" spans="1:6" ht="14.4" x14ac:dyDescent="0.3">
      <c r="A223" s="398"/>
      <c r="B223" s="408"/>
      <c r="C223" s="404"/>
      <c r="D223" s="405"/>
      <c r="E223" s="405"/>
      <c r="F223" s="398"/>
    </row>
    <row r="224" spans="1:6" ht="14.4" x14ac:dyDescent="0.3">
      <c r="A224" s="398"/>
      <c r="B224" s="408"/>
      <c r="C224" s="404"/>
      <c r="D224" s="405"/>
      <c r="E224" s="405"/>
      <c r="F224" s="398"/>
    </row>
    <row r="225" spans="1:6" ht="14.4" x14ac:dyDescent="0.3">
      <c r="A225" s="398"/>
      <c r="B225" s="403"/>
      <c r="C225" s="409"/>
      <c r="D225" s="405"/>
      <c r="E225" s="405"/>
      <c r="F225" s="398"/>
    </row>
    <row r="226" spans="1:6" ht="14.4" x14ac:dyDescent="0.3">
      <c r="A226" s="398"/>
      <c r="B226" s="403"/>
      <c r="C226" s="409"/>
      <c r="D226" s="405"/>
      <c r="E226" s="405"/>
      <c r="F226" s="398"/>
    </row>
    <row r="227" spans="1:6" ht="14.4" x14ac:dyDescent="0.3">
      <c r="A227" s="398"/>
      <c r="B227" s="403"/>
      <c r="C227" s="409"/>
      <c r="D227" s="405"/>
      <c r="E227" s="405"/>
      <c r="F227" s="398"/>
    </row>
    <row r="228" spans="1:6" x14ac:dyDescent="0.25">
      <c r="A228" s="406"/>
      <c r="B228" s="406"/>
      <c r="C228" s="407"/>
      <c r="D228" s="407"/>
      <c r="E228" s="407"/>
      <c r="F228" s="398"/>
    </row>
    <row r="229" spans="1:6" ht="14.4" x14ac:dyDescent="0.3">
      <c r="A229" s="398"/>
      <c r="B229" s="408"/>
      <c r="C229" s="404"/>
      <c r="D229" s="405"/>
      <c r="E229" s="405"/>
      <c r="F229" s="398"/>
    </row>
    <row r="230" spans="1:6" ht="14.4" x14ac:dyDescent="0.3">
      <c r="A230" s="398"/>
      <c r="B230" s="408"/>
      <c r="C230" s="404"/>
      <c r="D230" s="405"/>
      <c r="E230" s="405"/>
      <c r="F230" s="398"/>
    </row>
    <row r="231" spans="1:6" ht="14.4" x14ac:dyDescent="0.3">
      <c r="A231" s="398"/>
      <c r="B231" s="408"/>
      <c r="C231" s="404"/>
      <c r="D231" s="405"/>
      <c r="E231" s="405"/>
      <c r="F231" s="398"/>
    </row>
    <row r="232" spans="1:6" ht="14.4" x14ac:dyDescent="0.3">
      <c r="A232" s="398"/>
      <c r="B232" s="408"/>
      <c r="C232" s="404"/>
      <c r="D232" s="405"/>
      <c r="E232" s="405"/>
      <c r="F232" s="398"/>
    </row>
    <row r="233" spans="1:6" ht="14.4" x14ac:dyDescent="0.3">
      <c r="A233" s="398"/>
      <c r="B233" s="408"/>
      <c r="C233" s="404"/>
      <c r="D233" s="405"/>
      <c r="E233" s="405"/>
      <c r="F233" s="398"/>
    </row>
    <row r="234" spans="1:6" ht="14.4" x14ac:dyDescent="0.3">
      <c r="A234" s="398"/>
      <c r="B234" s="408"/>
      <c r="C234" s="404"/>
      <c r="D234" s="405"/>
      <c r="E234" s="405"/>
      <c r="F234" s="398"/>
    </row>
    <row r="235" spans="1:6" ht="14.4" x14ac:dyDescent="0.3">
      <c r="A235" s="398"/>
      <c r="B235" s="410"/>
      <c r="C235" s="404"/>
      <c r="D235" s="405"/>
      <c r="E235" s="405"/>
      <c r="F235" s="398"/>
    </row>
    <row r="236" spans="1:6" ht="14.4" x14ac:dyDescent="0.3">
      <c r="A236" s="398"/>
      <c r="B236" s="410"/>
      <c r="C236" s="404"/>
      <c r="D236" s="405"/>
      <c r="E236" s="405"/>
      <c r="F236" s="398"/>
    </row>
    <row r="237" spans="1:6" ht="14.4" x14ac:dyDescent="0.3">
      <c r="A237" s="398"/>
      <c r="B237" s="410"/>
      <c r="C237" s="404"/>
      <c r="D237" s="405"/>
      <c r="E237" s="405"/>
      <c r="F237" s="398"/>
    </row>
    <row r="238" spans="1:6" x14ac:dyDescent="0.25">
      <c r="A238" s="406"/>
      <c r="B238" s="406"/>
      <c r="C238" s="407"/>
      <c r="D238" s="407"/>
      <c r="E238" s="407"/>
      <c r="F238" s="398"/>
    </row>
    <row r="239" spans="1:6" x14ac:dyDescent="0.25">
      <c r="A239" s="406"/>
      <c r="B239" s="406"/>
      <c r="C239" s="407"/>
      <c r="D239" s="407"/>
      <c r="E239" s="407"/>
      <c r="F239" s="398"/>
    </row>
    <row r="240" spans="1:6" ht="14.4" x14ac:dyDescent="0.3">
      <c r="A240" s="398"/>
      <c r="B240" s="408"/>
      <c r="C240" s="404"/>
      <c r="D240" s="405"/>
      <c r="E240" s="405"/>
      <c r="F240" s="398"/>
    </row>
    <row r="241" spans="1:6" ht="14.4" x14ac:dyDescent="0.3">
      <c r="A241" s="398"/>
      <c r="B241" s="408"/>
      <c r="C241" s="404"/>
      <c r="D241" s="405"/>
      <c r="E241" s="405"/>
      <c r="F241" s="398"/>
    </row>
    <row r="242" spans="1:6" ht="14.4" x14ac:dyDescent="0.3">
      <c r="A242" s="398"/>
      <c r="B242" s="408"/>
      <c r="C242" s="404"/>
      <c r="D242" s="405"/>
      <c r="E242" s="405"/>
      <c r="F242" s="398"/>
    </row>
    <row r="243" spans="1:6" ht="14.4" x14ac:dyDescent="0.3">
      <c r="A243" s="398"/>
      <c r="B243" s="403"/>
      <c r="C243" s="404"/>
      <c r="D243" s="405"/>
      <c r="E243" s="405"/>
      <c r="F243" s="398"/>
    </row>
    <row r="244" spans="1:6" ht="14.4" x14ac:dyDescent="0.3">
      <c r="A244" s="398"/>
      <c r="B244" s="410"/>
      <c r="C244" s="404"/>
      <c r="D244" s="405"/>
      <c r="E244" s="405"/>
      <c r="F244" s="398"/>
    </row>
    <row r="245" spans="1:6" ht="14.4" x14ac:dyDescent="0.3">
      <c r="A245" s="398"/>
      <c r="B245" s="403"/>
      <c r="C245" s="404"/>
      <c r="D245" s="405"/>
      <c r="E245" s="405"/>
      <c r="F245" s="398"/>
    </row>
    <row r="246" spans="1:6" x14ac:dyDescent="0.25">
      <c r="A246" s="406"/>
      <c r="B246" s="406"/>
      <c r="C246" s="407"/>
      <c r="D246" s="407"/>
      <c r="E246" s="407"/>
      <c r="F246" s="398"/>
    </row>
    <row r="247" spans="1:6" ht="14.4" x14ac:dyDescent="0.3">
      <c r="A247" s="398"/>
      <c r="B247" s="408"/>
      <c r="C247" s="404"/>
      <c r="D247" s="405"/>
      <c r="E247" s="405"/>
      <c r="F247" s="398"/>
    </row>
    <row r="248" spans="1:6" ht="14.4" x14ac:dyDescent="0.3">
      <c r="A248" s="398"/>
      <c r="B248" s="408"/>
      <c r="C248" s="404"/>
      <c r="D248" s="405"/>
      <c r="E248" s="405"/>
      <c r="F248" s="398"/>
    </row>
    <row r="249" spans="1:6" ht="14.4" x14ac:dyDescent="0.3">
      <c r="A249" s="398"/>
      <c r="B249" s="408"/>
      <c r="C249" s="404"/>
      <c r="D249" s="405"/>
      <c r="E249" s="405"/>
      <c r="F249" s="398"/>
    </row>
    <row r="250" spans="1:6" ht="14.4" x14ac:dyDescent="0.3">
      <c r="A250" s="398"/>
      <c r="B250" s="403"/>
      <c r="C250" s="409"/>
      <c r="D250" s="405"/>
      <c r="E250" s="405"/>
      <c r="F250" s="398"/>
    </row>
    <row r="251" spans="1:6" ht="14.4" x14ac:dyDescent="0.3">
      <c r="A251" s="398"/>
      <c r="B251" s="403"/>
      <c r="C251" s="409"/>
      <c r="D251" s="405"/>
      <c r="E251" s="405"/>
      <c r="F251" s="398"/>
    </row>
    <row r="252" spans="1:6" ht="14.4" x14ac:dyDescent="0.3">
      <c r="A252" s="398"/>
      <c r="B252" s="403"/>
      <c r="C252" s="409"/>
      <c r="D252" s="405"/>
      <c r="E252" s="405"/>
      <c r="F252" s="398"/>
    </row>
    <row r="253" spans="1:6" x14ac:dyDescent="0.25">
      <c r="A253" s="406"/>
      <c r="B253" s="406"/>
      <c r="C253" s="407"/>
      <c r="D253" s="407"/>
      <c r="E253" s="407"/>
      <c r="F253" s="398"/>
    </row>
    <row r="254" spans="1:6" ht="14.4" x14ac:dyDescent="0.3">
      <c r="A254" s="398"/>
      <c r="B254" s="408"/>
      <c r="C254" s="404"/>
      <c r="D254" s="405"/>
      <c r="E254" s="405"/>
      <c r="F254" s="398"/>
    </row>
    <row r="255" spans="1:6" ht="14.4" x14ac:dyDescent="0.3">
      <c r="A255" s="398"/>
      <c r="B255" s="408"/>
      <c r="C255" s="404"/>
      <c r="D255" s="405"/>
      <c r="E255" s="405"/>
      <c r="F255" s="398"/>
    </row>
    <row r="256" spans="1:6" ht="14.4" x14ac:dyDescent="0.3">
      <c r="A256" s="398"/>
      <c r="B256" s="408"/>
      <c r="C256" s="404"/>
      <c r="D256" s="405"/>
      <c r="E256" s="405"/>
      <c r="F256" s="398"/>
    </row>
    <row r="257" spans="1:6" ht="14.4" x14ac:dyDescent="0.3">
      <c r="A257" s="398"/>
      <c r="B257" s="408"/>
      <c r="C257" s="404"/>
      <c r="D257" s="405"/>
      <c r="E257" s="405"/>
      <c r="F257" s="398"/>
    </row>
    <row r="258" spans="1:6" ht="14.4" x14ac:dyDescent="0.3">
      <c r="A258" s="398"/>
      <c r="B258" s="408"/>
      <c r="C258" s="404"/>
      <c r="D258" s="405"/>
      <c r="E258" s="405"/>
      <c r="F258" s="398"/>
    </row>
    <row r="259" spans="1:6" ht="14.4" x14ac:dyDescent="0.3">
      <c r="A259" s="398"/>
      <c r="B259" s="408"/>
      <c r="C259" s="404"/>
      <c r="D259" s="405"/>
      <c r="E259" s="405"/>
      <c r="F259" s="398"/>
    </row>
    <row r="260" spans="1:6" ht="14.4" x14ac:dyDescent="0.3">
      <c r="A260" s="398"/>
      <c r="B260" s="403"/>
      <c r="C260" s="409"/>
      <c r="D260" s="405"/>
      <c r="E260" s="405"/>
      <c r="F260" s="398"/>
    </row>
    <row r="261" spans="1:6" ht="14.4" x14ac:dyDescent="0.3">
      <c r="A261" s="398"/>
      <c r="B261" s="403"/>
      <c r="C261" s="409"/>
      <c r="D261" s="405"/>
      <c r="E261" s="405"/>
      <c r="F261" s="398"/>
    </row>
    <row r="262" spans="1:6" ht="14.4" x14ac:dyDescent="0.3">
      <c r="A262" s="398"/>
      <c r="B262" s="403"/>
      <c r="C262" s="409"/>
      <c r="D262" s="405"/>
      <c r="E262" s="405"/>
      <c r="F262" s="398"/>
    </row>
    <row r="263" spans="1:6" s="214" customFormat="1" x14ac:dyDescent="0.25">
      <c r="A263" s="406"/>
      <c r="B263" s="406"/>
      <c r="C263" s="223"/>
      <c r="D263" s="223"/>
      <c r="E263" s="223"/>
      <c r="F263" s="398"/>
    </row>
    <row r="264" spans="1:6" ht="14.4" x14ac:dyDescent="0.3">
      <c r="A264" s="398"/>
      <c r="B264" s="408"/>
      <c r="C264" s="404"/>
      <c r="D264" s="405"/>
      <c r="E264" s="405"/>
      <c r="F264" s="398"/>
    </row>
    <row r="265" spans="1:6" ht="14.4" x14ac:dyDescent="0.3">
      <c r="A265" s="398"/>
      <c r="B265" s="408"/>
      <c r="C265" s="404"/>
      <c r="D265" s="405"/>
      <c r="E265" s="405"/>
      <c r="F265" s="398"/>
    </row>
    <row r="266" spans="1:6" ht="14.4" x14ac:dyDescent="0.3">
      <c r="A266" s="398"/>
      <c r="B266" s="408"/>
      <c r="C266" s="404"/>
      <c r="D266" s="405"/>
      <c r="E266" s="405"/>
      <c r="F266" s="398"/>
    </row>
    <row r="267" spans="1:6" ht="14.4" x14ac:dyDescent="0.3">
      <c r="A267" s="398"/>
      <c r="B267" s="408"/>
      <c r="C267" s="404"/>
      <c r="D267" s="405"/>
      <c r="E267" s="405"/>
      <c r="F267" s="398"/>
    </row>
    <row r="268" spans="1:6" ht="14.4" x14ac:dyDescent="0.3">
      <c r="A268" s="398"/>
      <c r="B268" s="408"/>
      <c r="C268" s="404"/>
      <c r="D268" s="405"/>
      <c r="E268" s="405"/>
      <c r="F268" s="398"/>
    </row>
    <row r="269" spans="1:6" s="214" customFormat="1" ht="14.4" x14ac:dyDescent="0.3">
      <c r="A269" s="398"/>
      <c r="B269" s="408"/>
      <c r="C269" s="404"/>
      <c r="D269" s="405"/>
      <c r="E269" s="405"/>
      <c r="F269" s="398"/>
    </row>
    <row r="270" spans="1:6" ht="14.4" x14ac:dyDescent="0.3">
      <c r="A270" s="398"/>
      <c r="B270" s="403"/>
      <c r="C270" s="409"/>
      <c r="D270" s="405"/>
      <c r="E270" s="405"/>
      <c r="F270" s="398"/>
    </row>
    <row r="271" spans="1:6" ht="14.4" x14ac:dyDescent="0.3">
      <c r="A271" s="398"/>
      <c r="B271" s="403"/>
      <c r="C271" s="409"/>
      <c r="D271" s="405"/>
      <c r="E271" s="405"/>
      <c r="F271" s="398"/>
    </row>
    <row r="272" spans="1:6" ht="14.4" x14ac:dyDescent="0.3">
      <c r="A272" s="398"/>
      <c r="B272" s="403"/>
      <c r="C272" s="409"/>
      <c r="D272" s="405"/>
      <c r="E272" s="405"/>
      <c r="F272" s="398"/>
    </row>
    <row r="273" spans="1:6" x14ac:dyDescent="0.25">
      <c r="A273" s="411"/>
      <c r="B273" s="412"/>
      <c r="C273" s="223"/>
      <c r="D273" s="223"/>
      <c r="E273" s="223"/>
      <c r="F273" s="398"/>
    </row>
    <row r="274" spans="1:6" ht="14.4" x14ac:dyDescent="0.3">
      <c r="A274" s="413"/>
      <c r="B274" s="408"/>
      <c r="C274" s="404"/>
      <c r="D274" s="405"/>
      <c r="E274" s="405"/>
      <c r="F274" s="398"/>
    </row>
    <row r="275" spans="1:6" ht="14.4" x14ac:dyDescent="0.3">
      <c r="A275" s="413"/>
      <c r="B275" s="408"/>
      <c r="C275" s="404"/>
      <c r="D275" s="405"/>
      <c r="E275" s="405"/>
      <c r="F275" s="398"/>
    </row>
    <row r="276" spans="1:6" ht="14.4" x14ac:dyDescent="0.3">
      <c r="A276" s="413"/>
      <c r="B276" s="408"/>
      <c r="C276" s="404"/>
      <c r="D276" s="405"/>
      <c r="E276" s="405"/>
      <c r="F276" s="398"/>
    </row>
    <row r="277" spans="1:6" ht="14.4" x14ac:dyDescent="0.3">
      <c r="A277" s="413"/>
      <c r="B277" s="403"/>
      <c r="C277" s="414"/>
      <c r="D277" s="405"/>
      <c r="E277" s="405"/>
      <c r="F277" s="398"/>
    </row>
    <row r="278" spans="1:6" ht="14.4" x14ac:dyDescent="0.3">
      <c r="A278" s="413"/>
      <c r="B278" s="403"/>
      <c r="C278" s="405"/>
      <c r="D278" s="405"/>
      <c r="E278" s="405"/>
      <c r="F278" s="398"/>
    </row>
    <row r="279" spans="1:6" ht="14.4" x14ac:dyDescent="0.3">
      <c r="A279" s="413"/>
      <c r="B279" s="403"/>
      <c r="C279" s="405"/>
      <c r="D279" s="405"/>
      <c r="E279" s="405"/>
      <c r="F279" s="398"/>
    </row>
    <row r="280" spans="1:6" x14ac:dyDescent="0.25">
      <c r="A280" s="411"/>
      <c r="B280" s="415"/>
      <c r="C280" s="223"/>
      <c r="D280" s="223"/>
      <c r="E280" s="223"/>
      <c r="F280" s="398"/>
    </row>
    <row r="281" spans="1:6" ht="14.4" x14ac:dyDescent="0.3">
      <c r="A281" s="413"/>
      <c r="B281" s="416"/>
      <c r="C281" s="404"/>
      <c r="D281" s="405"/>
      <c r="E281" s="405"/>
      <c r="F281" s="398"/>
    </row>
    <row r="282" spans="1:6" ht="14.4" x14ac:dyDescent="0.3">
      <c r="A282" s="413"/>
      <c r="B282" s="416"/>
      <c r="C282" s="404"/>
      <c r="D282" s="405"/>
      <c r="E282" s="405"/>
      <c r="F282" s="398"/>
    </row>
    <row r="283" spans="1:6" ht="14.4" x14ac:dyDescent="0.3">
      <c r="A283" s="413"/>
      <c r="B283" s="416"/>
      <c r="C283" s="404"/>
      <c r="D283" s="405"/>
      <c r="E283" s="405"/>
      <c r="F283" s="398"/>
    </row>
    <row r="284" spans="1:6" ht="14.4" x14ac:dyDescent="0.3">
      <c r="A284" s="413"/>
      <c r="B284" s="416"/>
      <c r="C284" s="404"/>
      <c r="D284" s="405"/>
      <c r="E284" s="405"/>
      <c r="F284" s="398"/>
    </row>
    <row r="285" spans="1:6" ht="14.4" x14ac:dyDescent="0.3">
      <c r="A285" s="413"/>
      <c r="B285" s="416"/>
      <c r="C285" s="404"/>
      <c r="D285" s="405"/>
      <c r="E285" s="405"/>
      <c r="F285" s="398"/>
    </row>
    <row r="286" spans="1:6" ht="14.4" x14ac:dyDescent="0.3">
      <c r="A286" s="413"/>
      <c r="B286" s="403"/>
      <c r="C286" s="405"/>
      <c r="D286" s="405"/>
      <c r="E286" s="405"/>
      <c r="F286" s="398"/>
    </row>
    <row r="287" spans="1:6" ht="14.4" x14ac:dyDescent="0.3">
      <c r="A287" s="413"/>
      <c r="B287" s="403"/>
      <c r="C287" s="405"/>
      <c r="D287" s="405"/>
      <c r="E287" s="405"/>
      <c r="F287" s="398"/>
    </row>
    <row r="288" spans="1:6" ht="14.4" x14ac:dyDescent="0.3">
      <c r="A288" s="413"/>
      <c r="B288" s="403"/>
      <c r="C288" s="405"/>
      <c r="D288" s="405"/>
      <c r="E288" s="405"/>
      <c r="F288" s="398"/>
    </row>
    <row r="289" spans="1:6" x14ac:dyDescent="0.25">
      <c r="A289" s="398"/>
      <c r="B289" s="398"/>
      <c r="C289" s="398"/>
      <c r="D289" s="398"/>
      <c r="E289" s="398"/>
      <c r="F289" s="398"/>
    </row>
  </sheetData>
  <mergeCells count="6">
    <mergeCell ref="A1:B1"/>
    <mergeCell ref="C5:C6"/>
    <mergeCell ref="D5:E5"/>
    <mergeCell ref="A4:B4"/>
    <mergeCell ref="A3:B3"/>
    <mergeCell ref="A2:B2"/>
  </mergeCells>
  <phoneticPr fontId="2" type="noConversion"/>
  <pageMargins left="0.7" right="0.7" top="0.75" bottom="0.75" header="0.3" footer="0.3"/>
  <pageSetup orientation="portrait" horizontalDpi="200" verticalDpi="200" copies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140FD-BE89-4F21-B3EF-D6D29C8FBBCF}">
  <dimension ref="C1:I162"/>
  <sheetViews>
    <sheetView workbookViewId="0">
      <pane ySplit="7" topLeftCell="A8" activePane="bottomLeft" state="frozen"/>
      <selection activeCell="E10" sqref="E10"/>
      <selection pane="bottomLeft" activeCell="C8" sqref="C8"/>
    </sheetView>
  </sheetViews>
  <sheetFormatPr defaultColWidth="12" defaultRowHeight="13.8" x14ac:dyDescent="0.25"/>
  <cols>
    <col min="1" max="1" width="1.6640625" style="186" customWidth="1"/>
    <col min="2" max="2" width="2.6640625" style="186" customWidth="1"/>
    <col min="3" max="3" width="18.6640625" style="190" bestFit="1" customWidth="1"/>
    <col min="4" max="4" width="18.6640625" style="191" bestFit="1" customWidth="1"/>
    <col min="5" max="5" width="96.6640625" style="186" customWidth="1"/>
    <col min="6" max="86" width="11.6640625" style="186" customWidth="1"/>
    <col min="87" max="196" width="12" style="186"/>
    <col min="197" max="197" width="2.33203125" style="186" customWidth="1"/>
    <col min="198" max="256" width="12" style="186"/>
    <col min="257" max="257" width="1.6640625" style="186" customWidth="1"/>
    <col min="258" max="258" width="2.6640625" style="186" customWidth="1"/>
    <col min="259" max="260" width="18.6640625" style="186" bestFit="1" customWidth="1"/>
    <col min="261" max="261" width="96.6640625" style="186" customWidth="1"/>
    <col min="262" max="342" width="11.6640625" style="186" customWidth="1"/>
    <col min="343" max="452" width="12" style="186"/>
    <col min="453" max="453" width="2.33203125" style="186" customWidth="1"/>
    <col min="454" max="512" width="12" style="186"/>
    <col min="513" max="513" width="1.6640625" style="186" customWidth="1"/>
    <col min="514" max="514" width="2.6640625" style="186" customWidth="1"/>
    <col min="515" max="516" width="18.6640625" style="186" bestFit="1" customWidth="1"/>
    <col min="517" max="517" width="96.6640625" style="186" customWidth="1"/>
    <col min="518" max="598" width="11.6640625" style="186" customWidth="1"/>
    <col min="599" max="708" width="12" style="186"/>
    <col min="709" max="709" width="2.33203125" style="186" customWidth="1"/>
    <col min="710" max="768" width="12" style="186"/>
    <col min="769" max="769" width="1.6640625" style="186" customWidth="1"/>
    <col min="770" max="770" width="2.6640625" style="186" customWidth="1"/>
    <col min="771" max="772" width="18.6640625" style="186" bestFit="1" customWidth="1"/>
    <col min="773" max="773" width="96.6640625" style="186" customWidth="1"/>
    <col min="774" max="854" width="11.6640625" style="186" customWidth="1"/>
    <col min="855" max="964" width="12" style="186"/>
    <col min="965" max="965" width="2.33203125" style="186" customWidth="1"/>
    <col min="966" max="1024" width="12" style="186"/>
    <col min="1025" max="1025" width="1.6640625" style="186" customWidth="1"/>
    <col min="1026" max="1026" width="2.6640625" style="186" customWidth="1"/>
    <col min="1027" max="1028" width="18.6640625" style="186" bestFit="1" customWidth="1"/>
    <col min="1029" max="1029" width="96.6640625" style="186" customWidth="1"/>
    <col min="1030" max="1110" width="11.6640625" style="186" customWidth="1"/>
    <col min="1111" max="1220" width="12" style="186"/>
    <col min="1221" max="1221" width="2.33203125" style="186" customWidth="1"/>
    <col min="1222" max="1280" width="12" style="186"/>
    <col min="1281" max="1281" width="1.6640625" style="186" customWidth="1"/>
    <col min="1282" max="1282" width="2.6640625" style="186" customWidth="1"/>
    <col min="1283" max="1284" width="18.6640625" style="186" bestFit="1" customWidth="1"/>
    <col min="1285" max="1285" width="96.6640625" style="186" customWidth="1"/>
    <col min="1286" max="1366" width="11.6640625" style="186" customWidth="1"/>
    <col min="1367" max="1476" width="12" style="186"/>
    <col min="1477" max="1477" width="2.33203125" style="186" customWidth="1"/>
    <col min="1478" max="1536" width="12" style="186"/>
    <col min="1537" max="1537" width="1.6640625" style="186" customWidth="1"/>
    <col min="1538" max="1538" width="2.6640625" style="186" customWidth="1"/>
    <col min="1539" max="1540" width="18.6640625" style="186" bestFit="1" customWidth="1"/>
    <col min="1541" max="1541" width="96.6640625" style="186" customWidth="1"/>
    <col min="1542" max="1622" width="11.6640625" style="186" customWidth="1"/>
    <col min="1623" max="1732" width="12" style="186"/>
    <col min="1733" max="1733" width="2.33203125" style="186" customWidth="1"/>
    <col min="1734" max="1792" width="12" style="186"/>
    <col min="1793" max="1793" width="1.6640625" style="186" customWidth="1"/>
    <col min="1794" max="1794" width="2.6640625" style="186" customWidth="1"/>
    <col min="1795" max="1796" width="18.6640625" style="186" bestFit="1" customWidth="1"/>
    <col min="1797" max="1797" width="96.6640625" style="186" customWidth="1"/>
    <col min="1798" max="1878" width="11.6640625" style="186" customWidth="1"/>
    <col min="1879" max="1988" width="12" style="186"/>
    <col min="1989" max="1989" width="2.33203125" style="186" customWidth="1"/>
    <col min="1990" max="2048" width="12" style="186"/>
    <col min="2049" max="2049" width="1.6640625" style="186" customWidth="1"/>
    <col min="2050" max="2050" width="2.6640625" style="186" customWidth="1"/>
    <col min="2051" max="2052" width="18.6640625" style="186" bestFit="1" customWidth="1"/>
    <col min="2053" max="2053" width="96.6640625" style="186" customWidth="1"/>
    <col min="2054" max="2134" width="11.6640625" style="186" customWidth="1"/>
    <col min="2135" max="2244" width="12" style="186"/>
    <col min="2245" max="2245" width="2.33203125" style="186" customWidth="1"/>
    <col min="2246" max="2304" width="12" style="186"/>
    <col min="2305" max="2305" width="1.6640625" style="186" customWidth="1"/>
    <col min="2306" max="2306" width="2.6640625" style="186" customWidth="1"/>
    <col min="2307" max="2308" width="18.6640625" style="186" bestFit="1" customWidth="1"/>
    <col min="2309" max="2309" width="96.6640625" style="186" customWidth="1"/>
    <col min="2310" max="2390" width="11.6640625" style="186" customWidth="1"/>
    <col min="2391" max="2500" width="12" style="186"/>
    <col min="2501" max="2501" width="2.33203125" style="186" customWidth="1"/>
    <col min="2502" max="2560" width="12" style="186"/>
    <col min="2561" max="2561" width="1.6640625" style="186" customWidth="1"/>
    <col min="2562" max="2562" width="2.6640625" style="186" customWidth="1"/>
    <col min="2563" max="2564" width="18.6640625" style="186" bestFit="1" customWidth="1"/>
    <col min="2565" max="2565" width="96.6640625" style="186" customWidth="1"/>
    <col min="2566" max="2646" width="11.6640625" style="186" customWidth="1"/>
    <col min="2647" max="2756" width="12" style="186"/>
    <col min="2757" max="2757" width="2.33203125" style="186" customWidth="1"/>
    <col min="2758" max="2816" width="12" style="186"/>
    <col min="2817" max="2817" width="1.6640625" style="186" customWidth="1"/>
    <col min="2818" max="2818" width="2.6640625" style="186" customWidth="1"/>
    <col min="2819" max="2820" width="18.6640625" style="186" bestFit="1" customWidth="1"/>
    <col min="2821" max="2821" width="96.6640625" style="186" customWidth="1"/>
    <col min="2822" max="2902" width="11.6640625" style="186" customWidth="1"/>
    <col min="2903" max="3012" width="12" style="186"/>
    <col min="3013" max="3013" width="2.33203125" style="186" customWidth="1"/>
    <col min="3014" max="3072" width="12" style="186"/>
    <col min="3073" max="3073" width="1.6640625" style="186" customWidth="1"/>
    <col min="3074" max="3074" width="2.6640625" style="186" customWidth="1"/>
    <col min="3075" max="3076" width="18.6640625" style="186" bestFit="1" customWidth="1"/>
    <col min="3077" max="3077" width="96.6640625" style="186" customWidth="1"/>
    <col min="3078" max="3158" width="11.6640625" style="186" customWidth="1"/>
    <col min="3159" max="3268" width="12" style="186"/>
    <col min="3269" max="3269" width="2.33203125" style="186" customWidth="1"/>
    <col min="3270" max="3328" width="12" style="186"/>
    <col min="3329" max="3329" width="1.6640625" style="186" customWidth="1"/>
    <col min="3330" max="3330" width="2.6640625" style="186" customWidth="1"/>
    <col min="3331" max="3332" width="18.6640625" style="186" bestFit="1" customWidth="1"/>
    <col min="3333" max="3333" width="96.6640625" style="186" customWidth="1"/>
    <col min="3334" max="3414" width="11.6640625" style="186" customWidth="1"/>
    <col min="3415" max="3524" width="12" style="186"/>
    <col min="3525" max="3525" width="2.33203125" style="186" customWidth="1"/>
    <col min="3526" max="3584" width="12" style="186"/>
    <col min="3585" max="3585" width="1.6640625" style="186" customWidth="1"/>
    <col min="3586" max="3586" width="2.6640625" style="186" customWidth="1"/>
    <col min="3587" max="3588" width="18.6640625" style="186" bestFit="1" customWidth="1"/>
    <col min="3589" max="3589" width="96.6640625" style="186" customWidth="1"/>
    <col min="3590" max="3670" width="11.6640625" style="186" customWidth="1"/>
    <col min="3671" max="3780" width="12" style="186"/>
    <col min="3781" max="3781" width="2.33203125" style="186" customWidth="1"/>
    <col min="3782" max="3840" width="12" style="186"/>
    <col min="3841" max="3841" width="1.6640625" style="186" customWidth="1"/>
    <col min="3842" max="3842" width="2.6640625" style="186" customWidth="1"/>
    <col min="3843" max="3844" width="18.6640625" style="186" bestFit="1" customWidth="1"/>
    <col min="3845" max="3845" width="96.6640625" style="186" customWidth="1"/>
    <col min="3846" max="3926" width="11.6640625" style="186" customWidth="1"/>
    <col min="3927" max="4036" width="12" style="186"/>
    <col min="4037" max="4037" width="2.33203125" style="186" customWidth="1"/>
    <col min="4038" max="4096" width="12" style="186"/>
    <col min="4097" max="4097" width="1.6640625" style="186" customWidth="1"/>
    <col min="4098" max="4098" width="2.6640625" style="186" customWidth="1"/>
    <col min="4099" max="4100" width="18.6640625" style="186" bestFit="1" customWidth="1"/>
    <col min="4101" max="4101" width="96.6640625" style="186" customWidth="1"/>
    <col min="4102" max="4182" width="11.6640625" style="186" customWidth="1"/>
    <col min="4183" max="4292" width="12" style="186"/>
    <col min="4293" max="4293" width="2.33203125" style="186" customWidth="1"/>
    <col min="4294" max="4352" width="12" style="186"/>
    <col min="4353" max="4353" width="1.6640625" style="186" customWidth="1"/>
    <col min="4354" max="4354" width="2.6640625" style="186" customWidth="1"/>
    <col min="4355" max="4356" width="18.6640625" style="186" bestFit="1" customWidth="1"/>
    <col min="4357" max="4357" width="96.6640625" style="186" customWidth="1"/>
    <col min="4358" max="4438" width="11.6640625" style="186" customWidth="1"/>
    <col min="4439" max="4548" width="12" style="186"/>
    <col min="4549" max="4549" width="2.33203125" style="186" customWidth="1"/>
    <col min="4550" max="4608" width="12" style="186"/>
    <col min="4609" max="4609" width="1.6640625" style="186" customWidth="1"/>
    <col min="4610" max="4610" width="2.6640625" style="186" customWidth="1"/>
    <col min="4611" max="4612" width="18.6640625" style="186" bestFit="1" customWidth="1"/>
    <col min="4613" max="4613" width="96.6640625" style="186" customWidth="1"/>
    <col min="4614" max="4694" width="11.6640625" style="186" customWidth="1"/>
    <col min="4695" max="4804" width="12" style="186"/>
    <col min="4805" max="4805" width="2.33203125" style="186" customWidth="1"/>
    <col min="4806" max="4864" width="12" style="186"/>
    <col min="4865" max="4865" width="1.6640625" style="186" customWidth="1"/>
    <col min="4866" max="4866" width="2.6640625" style="186" customWidth="1"/>
    <col min="4867" max="4868" width="18.6640625" style="186" bestFit="1" customWidth="1"/>
    <col min="4869" max="4869" width="96.6640625" style="186" customWidth="1"/>
    <col min="4870" max="4950" width="11.6640625" style="186" customWidth="1"/>
    <col min="4951" max="5060" width="12" style="186"/>
    <col min="5061" max="5061" width="2.33203125" style="186" customWidth="1"/>
    <col min="5062" max="5120" width="12" style="186"/>
    <col min="5121" max="5121" width="1.6640625" style="186" customWidth="1"/>
    <col min="5122" max="5122" width="2.6640625" style="186" customWidth="1"/>
    <col min="5123" max="5124" width="18.6640625" style="186" bestFit="1" customWidth="1"/>
    <col min="5125" max="5125" width="96.6640625" style="186" customWidth="1"/>
    <col min="5126" max="5206" width="11.6640625" style="186" customWidth="1"/>
    <col min="5207" max="5316" width="12" style="186"/>
    <col min="5317" max="5317" width="2.33203125" style="186" customWidth="1"/>
    <col min="5318" max="5376" width="12" style="186"/>
    <col min="5377" max="5377" width="1.6640625" style="186" customWidth="1"/>
    <col min="5378" max="5378" width="2.6640625" style="186" customWidth="1"/>
    <col min="5379" max="5380" width="18.6640625" style="186" bestFit="1" customWidth="1"/>
    <col min="5381" max="5381" width="96.6640625" style="186" customWidth="1"/>
    <col min="5382" max="5462" width="11.6640625" style="186" customWidth="1"/>
    <col min="5463" max="5572" width="12" style="186"/>
    <col min="5573" max="5573" width="2.33203125" style="186" customWidth="1"/>
    <col min="5574" max="5632" width="12" style="186"/>
    <col min="5633" max="5633" width="1.6640625" style="186" customWidth="1"/>
    <col min="5634" max="5634" width="2.6640625" style="186" customWidth="1"/>
    <col min="5635" max="5636" width="18.6640625" style="186" bestFit="1" customWidth="1"/>
    <col min="5637" max="5637" width="96.6640625" style="186" customWidth="1"/>
    <col min="5638" max="5718" width="11.6640625" style="186" customWidth="1"/>
    <col min="5719" max="5828" width="12" style="186"/>
    <col min="5829" max="5829" width="2.33203125" style="186" customWidth="1"/>
    <col min="5830" max="5888" width="12" style="186"/>
    <col min="5889" max="5889" width="1.6640625" style="186" customWidth="1"/>
    <col min="5890" max="5890" width="2.6640625" style="186" customWidth="1"/>
    <col min="5891" max="5892" width="18.6640625" style="186" bestFit="1" customWidth="1"/>
    <col min="5893" max="5893" width="96.6640625" style="186" customWidth="1"/>
    <col min="5894" max="5974" width="11.6640625" style="186" customWidth="1"/>
    <col min="5975" max="6084" width="12" style="186"/>
    <col min="6085" max="6085" width="2.33203125" style="186" customWidth="1"/>
    <col min="6086" max="6144" width="12" style="186"/>
    <col min="6145" max="6145" width="1.6640625" style="186" customWidth="1"/>
    <col min="6146" max="6146" width="2.6640625" style="186" customWidth="1"/>
    <col min="6147" max="6148" width="18.6640625" style="186" bestFit="1" customWidth="1"/>
    <col min="6149" max="6149" width="96.6640625" style="186" customWidth="1"/>
    <col min="6150" max="6230" width="11.6640625" style="186" customWidth="1"/>
    <col min="6231" max="6340" width="12" style="186"/>
    <col min="6341" max="6341" width="2.33203125" style="186" customWidth="1"/>
    <col min="6342" max="6400" width="12" style="186"/>
    <col min="6401" max="6401" width="1.6640625" style="186" customWidth="1"/>
    <col min="6402" max="6402" width="2.6640625" style="186" customWidth="1"/>
    <col min="6403" max="6404" width="18.6640625" style="186" bestFit="1" customWidth="1"/>
    <col min="6405" max="6405" width="96.6640625" style="186" customWidth="1"/>
    <col min="6406" max="6486" width="11.6640625" style="186" customWidth="1"/>
    <col min="6487" max="6596" width="12" style="186"/>
    <col min="6597" max="6597" width="2.33203125" style="186" customWidth="1"/>
    <col min="6598" max="6656" width="12" style="186"/>
    <col min="6657" max="6657" width="1.6640625" style="186" customWidth="1"/>
    <col min="6658" max="6658" width="2.6640625" style="186" customWidth="1"/>
    <col min="6659" max="6660" width="18.6640625" style="186" bestFit="1" customWidth="1"/>
    <col min="6661" max="6661" width="96.6640625" style="186" customWidth="1"/>
    <col min="6662" max="6742" width="11.6640625" style="186" customWidth="1"/>
    <col min="6743" max="6852" width="12" style="186"/>
    <col min="6853" max="6853" width="2.33203125" style="186" customWidth="1"/>
    <col min="6854" max="6912" width="12" style="186"/>
    <col min="6913" max="6913" width="1.6640625" style="186" customWidth="1"/>
    <col min="6914" max="6914" width="2.6640625" style="186" customWidth="1"/>
    <col min="6915" max="6916" width="18.6640625" style="186" bestFit="1" customWidth="1"/>
    <col min="6917" max="6917" width="96.6640625" style="186" customWidth="1"/>
    <col min="6918" max="6998" width="11.6640625" style="186" customWidth="1"/>
    <col min="6999" max="7108" width="12" style="186"/>
    <col min="7109" max="7109" width="2.33203125" style="186" customWidth="1"/>
    <col min="7110" max="7168" width="12" style="186"/>
    <col min="7169" max="7169" width="1.6640625" style="186" customWidth="1"/>
    <col min="7170" max="7170" width="2.6640625" style="186" customWidth="1"/>
    <col min="7171" max="7172" width="18.6640625" style="186" bestFit="1" customWidth="1"/>
    <col min="7173" max="7173" width="96.6640625" style="186" customWidth="1"/>
    <col min="7174" max="7254" width="11.6640625" style="186" customWidth="1"/>
    <col min="7255" max="7364" width="12" style="186"/>
    <col min="7365" max="7365" width="2.33203125" style="186" customWidth="1"/>
    <col min="7366" max="7424" width="12" style="186"/>
    <col min="7425" max="7425" width="1.6640625" style="186" customWidth="1"/>
    <col min="7426" max="7426" width="2.6640625" style="186" customWidth="1"/>
    <col min="7427" max="7428" width="18.6640625" style="186" bestFit="1" customWidth="1"/>
    <col min="7429" max="7429" width="96.6640625" style="186" customWidth="1"/>
    <col min="7430" max="7510" width="11.6640625" style="186" customWidth="1"/>
    <col min="7511" max="7620" width="12" style="186"/>
    <col min="7621" max="7621" width="2.33203125" style="186" customWidth="1"/>
    <col min="7622" max="7680" width="12" style="186"/>
    <col min="7681" max="7681" width="1.6640625" style="186" customWidth="1"/>
    <col min="7682" max="7682" width="2.6640625" style="186" customWidth="1"/>
    <col min="7683" max="7684" width="18.6640625" style="186" bestFit="1" customWidth="1"/>
    <col min="7685" max="7685" width="96.6640625" style="186" customWidth="1"/>
    <col min="7686" max="7766" width="11.6640625" style="186" customWidth="1"/>
    <col min="7767" max="7876" width="12" style="186"/>
    <col min="7877" max="7877" width="2.33203125" style="186" customWidth="1"/>
    <col min="7878" max="7936" width="12" style="186"/>
    <col min="7937" max="7937" width="1.6640625" style="186" customWidth="1"/>
    <col min="7938" max="7938" width="2.6640625" style="186" customWidth="1"/>
    <col min="7939" max="7940" width="18.6640625" style="186" bestFit="1" customWidth="1"/>
    <col min="7941" max="7941" width="96.6640625" style="186" customWidth="1"/>
    <col min="7942" max="8022" width="11.6640625" style="186" customWidth="1"/>
    <col min="8023" max="8132" width="12" style="186"/>
    <col min="8133" max="8133" width="2.33203125" style="186" customWidth="1"/>
    <col min="8134" max="8192" width="12" style="186"/>
    <col min="8193" max="8193" width="1.6640625" style="186" customWidth="1"/>
    <col min="8194" max="8194" width="2.6640625" style="186" customWidth="1"/>
    <col min="8195" max="8196" width="18.6640625" style="186" bestFit="1" customWidth="1"/>
    <col min="8197" max="8197" width="96.6640625" style="186" customWidth="1"/>
    <col min="8198" max="8278" width="11.6640625" style="186" customWidth="1"/>
    <col min="8279" max="8388" width="12" style="186"/>
    <col min="8389" max="8389" width="2.33203125" style="186" customWidth="1"/>
    <col min="8390" max="8448" width="12" style="186"/>
    <col min="8449" max="8449" width="1.6640625" style="186" customWidth="1"/>
    <col min="8450" max="8450" width="2.6640625" style="186" customWidth="1"/>
    <col min="8451" max="8452" width="18.6640625" style="186" bestFit="1" customWidth="1"/>
    <col min="8453" max="8453" width="96.6640625" style="186" customWidth="1"/>
    <col min="8454" max="8534" width="11.6640625" style="186" customWidth="1"/>
    <col min="8535" max="8644" width="12" style="186"/>
    <col min="8645" max="8645" width="2.33203125" style="186" customWidth="1"/>
    <col min="8646" max="8704" width="12" style="186"/>
    <col min="8705" max="8705" width="1.6640625" style="186" customWidth="1"/>
    <col min="8706" max="8706" width="2.6640625" style="186" customWidth="1"/>
    <col min="8707" max="8708" width="18.6640625" style="186" bestFit="1" customWidth="1"/>
    <col min="8709" max="8709" width="96.6640625" style="186" customWidth="1"/>
    <col min="8710" max="8790" width="11.6640625" style="186" customWidth="1"/>
    <col min="8791" max="8900" width="12" style="186"/>
    <col min="8901" max="8901" width="2.33203125" style="186" customWidth="1"/>
    <col min="8902" max="8960" width="12" style="186"/>
    <col min="8961" max="8961" width="1.6640625" style="186" customWidth="1"/>
    <col min="8962" max="8962" width="2.6640625" style="186" customWidth="1"/>
    <col min="8963" max="8964" width="18.6640625" style="186" bestFit="1" customWidth="1"/>
    <col min="8965" max="8965" width="96.6640625" style="186" customWidth="1"/>
    <col min="8966" max="9046" width="11.6640625" style="186" customWidth="1"/>
    <col min="9047" max="9156" width="12" style="186"/>
    <col min="9157" max="9157" width="2.33203125" style="186" customWidth="1"/>
    <col min="9158" max="9216" width="12" style="186"/>
    <col min="9217" max="9217" width="1.6640625" style="186" customWidth="1"/>
    <col min="9218" max="9218" width="2.6640625" style="186" customWidth="1"/>
    <col min="9219" max="9220" width="18.6640625" style="186" bestFit="1" customWidth="1"/>
    <col min="9221" max="9221" width="96.6640625" style="186" customWidth="1"/>
    <col min="9222" max="9302" width="11.6640625" style="186" customWidth="1"/>
    <col min="9303" max="9412" width="12" style="186"/>
    <col min="9413" max="9413" width="2.33203125" style="186" customWidth="1"/>
    <col min="9414" max="9472" width="12" style="186"/>
    <col min="9473" max="9473" width="1.6640625" style="186" customWidth="1"/>
    <col min="9474" max="9474" width="2.6640625" style="186" customWidth="1"/>
    <col min="9475" max="9476" width="18.6640625" style="186" bestFit="1" customWidth="1"/>
    <col min="9477" max="9477" width="96.6640625" style="186" customWidth="1"/>
    <col min="9478" max="9558" width="11.6640625" style="186" customWidth="1"/>
    <col min="9559" max="9668" width="12" style="186"/>
    <col min="9669" max="9669" width="2.33203125" style="186" customWidth="1"/>
    <col min="9670" max="9728" width="12" style="186"/>
    <col min="9729" max="9729" width="1.6640625" style="186" customWidth="1"/>
    <col min="9730" max="9730" width="2.6640625" style="186" customWidth="1"/>
    <col min="9731" max="9732" width="18.6640625" style="186" bestFit="1" customWidth="1"/>
    <col min="9733" max="9733" width="96.6640625" style="186" customWidth="1"/>
    <col min="9734" max="9814" width="11.6640625" style="186" customWidth="1"/>
    <col min="9815" max="9924" width="12" style="186"/>
    <col min="9925" max="9925" width="2.33203125" style="186" customWidth="1"/>
    <col min="9926" max="9984" width="12" style="186"/>
    <col min="9985" max="9985" width="1.6640625" style="186" customWidth="1"/>
    <col min="9986" max="9986" width="2.6640625" style="186" customWidth="1"/>
    <col min="9987" max="9988" width="18.6640625" style="186" bestFit="1" customWidth="1"/>
    <col min="9989" max="9989" width="96.6640625" style="186" customWidth="1"/>
    <col min="9990" max="10070" width="11.6640625" style="186" customWidth="1"/>
    <col min="10071" max="10180" width="12" style="186"/>
    <col min="10181" max="10181" width="2.33203125" style="186" customWidth="1"/>
    <col min="10182" max="10240" width="12" style="186"/>
    <col min="10241" max="10241" width="1.6640625" style="186" customWidth="1"/>
    <col min="10242" max="10242" width="2.6640625" style="186" customWidth="1"/>
    <col min="10243" max="10244" width="18.6640625" style="186" bestFit="1" customWidth="1"/>
    <col min="10245" max="10245" width="96.6640625" style="186" customWidth="1"/>
    <col min="10246" max="10326" width="11.6640625" style="186" customWidth="1"/>
    <col min="10327" max="10436" width="12" style="186"/>
    <col min="10437" max="10437" width="2.33203125" style="186" customWidth="1"/>
    <col min="10438" max="10496" width="12" style="186"/>
    <col min="10497" max="10497" width="1.6640625" style="186" customWidth="1"/>
    <col min="10498" max="10498" width="2.6640625" style="186" customWidth="1"/>
    <col min="10499" max="10500" width="18.6640625" style="186" bestFit="1" customWidth="1"/>
    <col min="10501" max="10501" width="96.6640625" style="186" customWidth="1"/>
    <col min="10502" max="10582" width="11.6640625" style="186" customWidth="1"/>
    <col min="10583" max="10692" width="12" style="186"/>
    <col min="10693" max="10693" width="2.33203125" style="186" customWidth="1"/>
    <col min="10694" max="10752" width="12" style="186"/>
    <col min="10753" max="10753" width="1.6640625" style="186" customWidth="1"/>
    <col min="10754" max="10754" width="2.6640625" style="186" customWidth="1"/>
    <col min="10755" max="10756" width="18.6640625" style="186" bestFit="1" customWidth="1"/>
    <col min="10757" max="10757" width="96.6640625" style="186" customWidth="1"/>
    <col min="10758" max="10838" width="11.6640625" style="186" customWidth="1"/>
    <col min="10839" max="10948" width="12" style="186"/>
    <col min="10949" max="10949" width="2.33203125" style="186" customWidth="1"/>
    <col min="10950" max="11008" width="12" style="186"/>
    <col min="11009" max="11009" width="1.6640625" style="186" customWidth="1"/>
    <col min="11010" max="11010" width="2.6640625" style="186" customWidth="1"/>
    <col min="11011" max="11012" width="18.6640625" style="186" bestFit="1" customWidth="1"/>
    <col min="11013" max="11013" width="96.6640625" style="186" customWidth="1"/>
    <col min="11014" max="11094" width="11.6640625" style="186" customWidth="1"/>
    <col min="11095" max="11204" width="12" style="186"/>
    <col min="11205" max="11205" width="2.33203125" style="186" customWidth="1"/>
    <col min="11206" max="11264" width="12" style="186"/>
    <col min="11265" max="11265" width="1.6640625" style="186" customWidth="1"/>
    <col min="11266" max="11266" width="2.6640625" style="186" customWidth="1"/>
    <col min="11267" max="11268" width="18.6640625" style="186" bestFit="1" customWidth="1"/>
    <col min="11269" max="11269" width="96.6640625" style="186" customWidth="1"/>
    <col min="11270" max="11350" width="11.6640625" style="186" customWidth="1"/>
    <col min="11351" max="11460" width="12" style="186"/>
    <col min="11461" max="11461" width="2.33203125" style="186" customWidth="1"/>
    <col min="11462" max="11520" width="12" style="186"/>
    <col min="11521" max="11521" width="1.6640625" style="186" customWidth="1"/>
    <col min="11522" max="11522" width="2.6640625" style="186" customWidth="1"/>
    <col min="11523" max="11524" width="18.6640625" style="186" bestFit="1" customWidth="1"/>
    <col min="11525" max="11525" width="96.6640625" style="186" customWidth="1"/>
    <col min="11526" max="11606" width="11.6640625" style="186" customWidth="1"/>
    <col min="11607" max="11716" width="12" style="186"/>
    <col min="11717" max="11717" width="2.33203125" style="186" customWidth="1"/>
    <col min="11718" max="11776" width="12" style="186"/>
    <col min="11777" max="11777" width="1.6640625" style="186" customWidth="1"/>
    <col min="11778" max="11778" width="2.6640625" style="186" customWidth="1"/>
    <col min="11779" max="11780" width="18.6640625" style="186" bestFit="1" customWidth="1"/>
    <col min="11781" max="11781" width="96.6640625" style="186" customWidth="1"/>
    <col min="11782" max="11862" width="11.6640625" style="186" customWidth="1"/>
    <col min="11863" max="11972" width="12" style="186"/>
    <col min="11973" max="11973" width="2.33203125" style="186" customWidth="1"/>
    <col min="11974" max="12032" width="12" style="186"/>
    <col min="12033" max="12033" width="1.6640625" style="186" customWidth="1"/>
    <col min="12034" max="12034" width="2.6640625" style="186" customWidth="1"/>
    <col min="12035" max="12036" width="18.6640625" style="186" bestFit="1" customWidth="1"/>
    <col min="12037" max="12037" width="96.6640625" style="186" customWidth="1"/>
    <col min="12038" max="12118" width="11.6640625" style="186" customWidth="1"/>
    <col min="12119" max="12228" width="12" style="186"/>
    <col min="12229" max="12229" width="2.33203125" style="186" customWidth="1"/>
    <col min="12230" max="12288" width="12" style="186"/>
    <col min="12289" max="12289" width="1.6640625" style="186" customWidth="1"/>
    <col min="12290" max="12290" width="2.6640625" style="186" customWidth="1"/>
    <col min="12291" max="12292" width="18.6640625" style="186" bestFit="1" customWidth="1"/>
    <col min="12293" max="12293" width="96.6640625" style="186" customWidth="1"/>
    <col min="12294" max="12374" width="11.6640625" style="186" customWidth="1"/>
    <col min="12375" max="12484" width="12" style="186"/>
    <col min="12485" max="12485" width="2.33203125" style="186" customWidth="1"/>
    <col min="12486" max="12544" width="12" style="186"/>
    <col min="12545" max="12545" width="1.6640625" style="186" customWidth="1"/>
    <col min="12546" max="12546" width="2.6640625" style="186" customWidth="1"/>
    <col min="12547" max="12548" width="18.6640625" style="186" bestFit="1" customWidth="1"/>
    <col min="12549" max="12549" width="96.6640625" style="186" customWidth="1"/>
    <col min="12550" max="12630" width="11.6640625" style="186" customWidth="1"/>
    <col min="12631" max="12740" width="12" style="186"/>
    <col min="12741" max="12741" width="2.33203125" style="186" customWidth="1"/>
    <col min="12742" max="12800" width="12" style="186"/>
    <col min="12801" max="12801" width="1.6640625" style="186" customWidth="1"/>
    <col min="12802" max="12802" width="2.6640625" style="186" customWidth="1"/>
    <col min="12803" max="12804" width="18.6640625" style="186" bestFit="1" customWidth="1"/>
    <col min="12805" max="12805" width="96.6640625" style="186" customWidth="1"/>
    <col min="12806" max="12886" width="11.6640625" style="186" customWidth="1"/>
    <col min="12887" max="12996" width="12" style="186"/>
    <col min="12997" max="12997" width="2.33203125" style="186" customWidth="1"/>
    <col min="12998" max="13056" width="12" style="186"/>
    <col min="13057" max="13057" width="1.6640625" style="186" customWidth="1"/>
    <col min="13058" max="13058" width="2.6640625" style="186" customWidth="1"/>
    <col min="13059" max="13060" width="18.6640625" style="186" bestFit="1" customWidth="1"/>
    <col min="13061" max="13061" width="96.6640625" style="186" customWidth="1"/>
    <col min="13062" max="13142" width="11.6640625" style="186" customWidth="1"/>
    <col min="13143" max="13252" width="12" style="186"/>
    <col min="13253" max="13253" width="2.33203125" style="186" customWidth="1"/>
    <col min="13254" max="13312" width="12" style="186"/>
    <col min="13313" max="13313" width="1.6640625" style="186" customWidth="1"/>
    <col min="13314" max="13314" width="2.6640625" style="186" customWidth="1"/>
    <col min="13315" max="13316" width="18.6640625" style="186" bestFit="1" customWidth="1"/>
    <col min="13317" max="13317" width="96.6640625" style="186" customWidth="1"/>
    <col min="13318" max="13398" width="11.6640625" style="186" customWidth="1"/>
    <col min="13399" max="13508" width="12" style="186"/>
    <col min="13509" max="13509" width="2.33203125" style="186" customWidth="1"/>
    <col min="13510" max="13568" width="12" style="186"/>
    <col min="13569" max="13569" width="1.6640625" style="186" customWidth="1"/>
    <col min="13570" max="13570" width="2.6640625" style="186" customWidth="1"/>
    <col min="13571" max="13572" width="18.6640625" style="186" bestFit="1" customWidth="1"/>
    <col min="13573" max="13573" width="96.6640625" style="186" customWidth="1"/>
    <col min="13574" max="13654" width="11.6640625" style="186" customWidth="1"/>
    <col min="13655" max="13764" width="12" style="186"/>
    <col min="13765" max="13765" width="2.33203125" style="186" customWidth="1"/>
    <col min="13766" max="13824" width="12" style="186"/>
    <col min="13825" max="13825" width="1.6640625" style="186" customWidth="1"/>
    <col min="13826" max="13826" width="2.6640625" style="186" customWidth="1"/>
    <col min="13827" max="13828" width="18.6640625" style="186" bestFit="1" customWidth="1"/>
    <col min="13829" max="13829" width="96.6640625" style="186" customWidth="1"/>
    <col min="13830" max="13910" width="11.6640625" style="186" customWidth="1"/>
    <col min="13911" max="14020" width="12" style="186"/>
    <col min="14021" max="14021" width="2.33203125" style="186" customWidth="1"/>
    <col min="14022" max="14080" width="12" style="186"/>
    <col min="14081" max="14081" width="1.6640625" style="186" customWidth="1"/>
    <col min="14082" max="14082" width="2.6640625" style="186" customWidth="1"/>
    <col min="14083" max="14084" width="18.6640625" style="186" bestFit="1" customWidth="1"/>
    <col min="14085" max="14085" width="96.6640625" style="186" customWidth="1"/>
    <col min="14086" max="14166" width="11.6640625" style="186" customWidth="1"/>
    <col min="14167" max="14276" width="12" style="186"/>
    <col min="14277" max="14277" width="2.33203125" style="186" customWidth="1"/>
    <col min="14278" max="14336" width="12" style="186"/>
    <col min="14337" max="14337" width="1.6640625" style="186" customWidth="1"/>
    <col min="14338" max="14338" width="2.6640625" style="186" customWidth="1"/>
    <col min="14339" max="14340" width="18.6640625" style="186" bestFit="1" customWidth="1"/>
    <col min="14341" max="14341" width="96.6640625" style="186" customWidth="1"/>
    <col min="14342" max="14422" width="11.6640625" style="186" customWidth="1"/>
    <col min="14423" max="14532" width="12" style="186"/>
    <col min="14533" max="14533" width="2.33203125" style="186" customWidth="1"/>
    <col min="14534" max="14592" width="12" style="186"/>
    <col min="14593" max="14593" width="1.6640625" style="186" customWidth="1"/>
    <col min="14594" max="14594" width="2.6640625" style="186" customWidth="1"/>
    <col min="14595" max="14596" width="18.6640625" style="186" bestFit="1" customWidth="1"/>
    <col min="14597" max="14597" width="96.6640625" style="186" customWidth="1"/>
    <col min="14598" max="14678" width="11.6640625" style="186" customWidth="1"/>
    <col min="14679" max="14788" width="12" style="186"/>
    <col min="14789" max="14789" width="2.33203125" style="186" customWidth="1"/>
    <col min="14790" max="14848" width="12" style="186"/>
    <col min="14849" max="14849" width="1.6640625" style="186" customWidth="1"/>
    <col min="14850" max="14850" width="2.6640625" style="186" customWidth="1"/>
    <col min="14851" max="14852" width="18.6640625" style="186" bestFit="1" customWidth="1"/>
    <col min="14853" max="14853" width="96.6640625" style="186" customWidth="1"/>
    <col min="14854" max="14934" width="11.6640625" style="186" customWidth="1"/>
    <col min="14935" max="15044" width="12" style="186"/>
    <col min="15045" max="15045" width="2.33203125" style="186" customWidth="1"/>
    <col min="15046" max="15104" width="12" style="186"/>
    <col min="15105" max="15105" width="1.6640625" style="186" customWidth="1"/>
    <col min="15106" max="15106" width="2.6640625" style="186" customWidth="1"/>
    <col min="15107" max="15108" width="18.6640625" style="186" bestFit="1" customWidth="1"/>
    <col min="15109" max="15109" width="96.6640625" style="186" customWidth="1"/>
    <col min="15110" max="15190" width="11.6640625" style="186" customWidth="1"/>
    <col min="15191" max="15300" width="12" style="186"/>
    <col min="15301" max="15301" width="2.33203125" style="186" customWidth="1"/>
    <col min="15302" max="15360" width="12" style="186"/>
    <col min="15361" max="15361" width="1.6640625" style="186" customWidth="1"/>
    <col min="15362" max="15362" width="2.6640625" style="186" customWidth="1"/>
    <col min="15363" max="15364" width="18.6640625" style="186" bestFit="1" customWidth="1"/>
    <col min="15365" max="15365" width="96.6640625" style="186" customWidth="1"/>
    <col min="15366" max="15446" width="11.6640625" style="186" customWidth="1"/>
    <col min="15447" max="15556" width="12" style="186"/>
    <col min="15557" max="15557" width="2.33203125" style="186" customWidth="1"/>
    <col min="15558" max="15616" width="12" style="186"/>
    <col min="15617" max="15617" width="1.6640625" style="186" customWidth="1"/>
    <col min="15618" max="15618" width="2.6640625" style="186" customWidth="1"/>
    <col min="15619" max="15620" width="18.6640625" style="186" bestFit="1" customWidth="1"/>
    <col min="15621" max="15621" width="96.6640625" style="186" customWidth="1"/>
    <col min="15622" max="15702" width="11.6640625" style="186" customWidth="1"/>
    <col min="15703" max="15812" width="12" style="186"/>
    <col min="15813" max="15813" width="2.33203125" style="186" customWidth="1"/>
    <col min="15814" max="15872" width="12" style="186"/>
    <col min="15873" max="15873" width="1.6640625" style="186" customWidth="1"/>
    <col min="15874" max="15874" width="2.6640625" style="186" customWidth="1"/>
    <col min="15875" max="15876" width="18.6640625" style="186" bestFit="1" customWidth="1"/>
    <col min="15877" max="15877" width="96.6640625" style="186" customWidth="1"/>
    <col min="15878" max="15958" width="11.6640625" style="186" customWidth="1"/>
    <col min="15959" max="16068" width="12" style="186"/>
    <col min="16069" max="16069" width="2.33203125" style="186" customWidth="1"/>
    <col min="16070" max="16128" width="12" style="186"/>
    <col min="16129" max="16129" width="1.6640625" style="186" customWidth="1"/>
    <col min="16130" max="16130" width="2.6640625" style="186" customWidth="1"/>
    <col min="16131" max="16132" width="18.6640625" style="186" bestFit="1" customWidth="1"/>
    <col min="16133" max="16133" width="96.6640625" style="186" customWidth="1"/>
    <col min="16134" max="16214" width="11.6640625" style="186" customWidth="1"/>
    <col min="16215" max="16324" width="12" style="186"/>
    <col min="16325" max="16325" width="2.33203125" style="186" customWidth="1"/>
    <col min="16326" max="16384" width="12" style="186"/>
  </cols>
  <sheetData>
    <row r="1" spans="3:9" s="4" customFormat="1" ht="19.95" customHeight="1" x14ac:dyDescent="0.25">
      <c r="C1" s="180"/>
      <c r="D1" s="135"/>
      <c r="E1" s="283" t="str">
        <f>'Project Info'!$B$1</f>
        <v>City of Staunton, Augusta County, and City of Waynesboro, Virginia</v>
      </c>
    </row>
    <row r="2" spans="3:9" s="4" customFormat="1" ht="19.95" customHeight="1" x14ac:dyDescent="0.25">
      <c r="C2" s="180"/>
      <c r="D2" s="135"/>
      <c r="E2" s="284" t="str">
        <f>'Project Info'!$B$3</f>
        <v>Regional P25 Radio System</v>
      </c>
    </row>
    <row r="3" spans="3:9" s="4" customFormat="1" ht="19.95" customHeight="1" x14ac:dyDescent="0.25">
      <c r="C3" s="180"/>
      <c r="D3" s="135"/>
      <c r="E3" s="200" t="str">
        <f>'Project Info'!$B$6</f>
        <v>Date Entered on "Project Info" Sheet</v>
      </c>
    </row>
    <row r="4" spans="3:9" s="4" customFormat="1" ht="19.95" customHeight="1" x14ac:dyDescent="0.25">
      <c r="C4" s="180"/>
      <c r="D4" s="135"/>
      <c r="E4" s="201" t="str">
        <f>'Project Info'!$B$8</f>
        <v>PROPOSER's Name Entered on "Project Info" Sheet</v>
      </c>
    </row>
    <row r="5" spans="3:9" s="4" customFormat="1" ht="19.95" customHeight="1" thickBot="1" x14ac:dyDescent="0.3">
      <c r="C5" s="180"/>
      <c r="D5" s="135"/>
    </row>
    <row r="6" spans="3:9" s="4" customFormat="1" ht="19.95" customHeight="1" x14ac:dyDescent="0.25">
      <c r="C6" s="491" t="s">
        <v>31</v>
      </c>
      <c r="D6" s="181" t="s">
        <v>32</v>
      </c>
      <c r="E6" s="493" t="s">
        <v>33</v>
      </c>
      <c r="G6" s="9"/>
      <c r="I6" s="9"/>
    </row>
    <row r="7" spans="3:9" s="4" customFormat="1" ht="19.95" customHeight="1" x14ac:dyDescent="0.25">
      <c r="C7" s="492"/>
      <c r="D7" s="182" t="s">
        <v>34</v>
      </c>
      <c r="E7" s="494"/>
    </row>
    <row r="8" spans="3:9" ht="19.95" customHeight="1" x14ac:dyDescent="0.25">
      <c r="C8" s="183"/>
      <c r="D8" s="184"/>
      <c r="E8" s="185"/>
    </row>
    <row r="9" spans="3:9" ht="19.95" customHeight="1" x14ac:dyDescent="0.25">
      <c r="C9" s="183"/>
      <c r="D9" s="184"/>
      <c r="E9" s="185"/>
    </row>
    <row r="10" spans="3:9" ht="19.95" customHeight="1" x14ac:dyDescent="0.25">
      <c r="C10" s="183"/>
      <c r="D10" s="184"/>
      <c r="E10" s="185"/>
    </row>
    <row r="11" spans="3:9" ht="19.95" customHeight="1" x14ac:dyDescent="0.25">
      <c r="C11" s="183"/>
      <c r="D11" s="184"/>
      <c r="E11" s="185"/>
    </row>
    <row r="12" spans="3:9" ht="19.95" customHeight="1" x14ac:dyDescent="0.25">
      <c r="C12" s="183"/>
      <c r="D12" s="184"/>
      <c r="E12" s="185"/>
    </row>
    <row r="13" spans="3:9" ht="19.95" customHeight="1" x14ac:dyDescent="0.25">
      <c r="C13" s="183"/>
      <c r="D13" s="184"/>
      <c r="E13" s="185"/>
    </row>
    <row r="14" spans="3:9" ht="19.95" customHeight="1" x14ac:dyDescent="0.25">
      <c r="C14" s="183"/>
      <c r="D14" s="184"/>
      <c r="E14" s="185"/>
    </row>
    <row r="15" spans="3:9" ht="19.95" customHeight="1" x14ac:dyDescent="0.25">
      <c r="C15" s="183"/>
      <c r="D15" s="184"/>
      <c r="E15" s="185"/>
    </row>
    <row r="16" spans="3:9" ht="19.95" customHeight="1" x14ac:dyDescent="0.25">
      <c r="C16" s="183"/>
      <c r="D16" s="184"/>
      <c r="E16" s="185"/>
    </row>
    <row r="17" spans="3:5" ht="19.95" customHeight="1" x14ac:dyDescent="0.25">
      <c r="C17" s="183"/>
      <c r="D17" s="184"/>
      <c r="E17" s="185"/>
    </row>
    <row r="18" spans="3:5" ht="19.95" customHeight="1" x14ac:dyDescent="0.25">
      <c r="C18" s="183"/>
      <c r="D18" s="184"/>
      <c r="E18" s="185"/>
    </row>
    <row r="19" spans="3:5" ht="19.95" customHeight="1" x14ac:dyDescent="0.25">
      <c r="C19" s="183"/>
      <c r="D19" s="184"/>
      <c r="E19" s="185"/>
    </row>
    <row r="20" spans="3:5" ht="19.95" customHeight="1" x14ac:dyDescent="0.25">
      <c r="C20" s="183"/>
      <c r="D20" s="184"/>
      <c r="E20" s="185"/>
    </row>
    <row r="21" spans="3:5" ht="19.95" customHeight="1" x14ac:dyDescent="0.25">
      <c r="C21" s="183"/>
      <c r="D21" s="184"/>
      <c r="E21" s="185"/>
    </row>
    <row r="22" spans="3:5" ht="19.95" customHeight="1" x14ac:dyDescent="0.25">
      <c r="C22" s="183"/>
      <c r="D22" s="184"/>
      <c r="E22" s="185"/>
    </row>
    <row r="23" spans="3:5" ht="19.95" customHeight="1" x14ac:dyDescent="0.25">
      <c r="C23" s="183"/>
      <c r="D23" s="184"/>
      <c r="E23" s="185"/>
    </row>
    <row r="24" spans="3:5" ht="19.95" customHeight="1" x14ac:dyDescent="0.25">
      <c r="C24" s="183"/>
      <c r="D24" s="184"/>
      <c r="E24" s="185"/>
    </row>
    <row r="25" spans="3:5" ht="19.95" customHeight="1" x14ac:dyDescent="0.25">
      <c r="C25" s="183"/>
      <c r="D25" s="184"/>
      <c r="E25" s="185"/>
    </row>
    <row r="26" spans="3:5" ht="19.95" customHeight="1" x14ac:dyDescent="0.25">
      <c r="C26" s="183"/>
      <c r="D26" s="184"/>
      <c r="E26" s="185"/>
    </row>
    <row r="27" spans="3:5" ht="19.95" customHeight="1" x14ac:dyDescent="0.25">
      <c r="C27" s="183"/>
      <c r="D27" s="184"/>
      <c r="E27" s="185"/>
    </row>
    <row r="28" spans="3:5" ht="19.95" customHeight="1" x14ac:dyDescent="0.25">
      <c r="C28" s="183"/>
      <c r="D28" s="184"/>
      <c r="E28" s="185"/>
    </row>
    <row r="29" spans="3:5" ht="19.95" customHeight="1" x14ac:dyDescent="0.25">
      <c r="C29" s="183"/>
      <c r="D29" s="184"/>
      <c r="E29" s="185"/>
    </row>
    <row r="30" spans="3:5" ht="19.95" customHeight="1" x14ac:dyDescent="0.25">
      <c r="C30" s="183"/>
      <c r="D30" s="184"/>
      <c r="E30" s="185"/>
    </row>
    <row r="31" spans="3:5" ht="19.95" customHeight="1" x14ac:dyDescent="0.25">
      <c r="C31" s="183"/>
      <c r="D31" s="184"/>
      <c r="E31" s="185"/>
    </row>
    <row r="32" spans="3:5" ht="19.95" customHeight="1" x14ac:dyDescent="0.25">
      <c r="C32" s="183"/>
      <c r="D32" s="184"/>
      <c r="E32" s="185"/>
    </row>
    <row r="33" spans="3:5" ht="19.95" customHeight="1" x14ac:dyDescent="0.25">
      <c r="C33" s="183"/>
      <c r="D33" s="184"/>
      <c r="E33" s="185"/>
    </row>
    <row r="34" spans="3:5" ht="19.95" customHeight="1" x14ac:dyDescent="0.25">
      <c r="C34" s="183"/>
      <c r="D34" s="184"/>
      <c r="E34" s="185"/>
    </row>
    <row r="35" spans="3:5" ht="19.95" customHeight="1" x14ac:dyDescent="0.25">
      <c r="C35" s="183"/>
      <c r="D35" s="184"/>
      <c r="E35" s="185"/>
    </row>
    <row r="36" spans="3:5" ht="19.95" customHeight="1" x14ac:dyDescent="0.25">
      <c r="C36" s="183"/>
      <c r="D36" s="184"/>
      <c r="E36" s="185"/>
    </row>
    <row r="37" spans="3:5" ht="19.95" customHeight="1" x14ac:dyDescent="0.25">
      <c r="C37" s="183"/>
      <c r="D37" s="184"/>
      <c r="E37" s="185"/>
    </row>
    <row r="38" spans="3:5" ht="19.95" customHeight="1" x14ac:dyDescent="0.25">
      <c r="C38" s="183"/>
      <c r="D38" s="184"/>
      <c r="E38" s="185"/>
    </row>
    <row r="39" spans="3:5" ht="19.95" customHeight="1" x14ac:dyDescent="0.25">
      <c r="C39" s="183"/>
      <c r="D39" s="184"/>
      <c r="E39" s="185"/>
    </row>
    <row r="40" spans="3:5" ht="19.95" customHeight="1" x14ac:dyDescent="0.25">
      <c r="C40" s="183"/>
      <c r="D40" s="184"/>
      <c r="E40" s="185"/>
    </row>
    <row r="41" spans="3:5" ht="19.95" customHeight="1" x14ac:dyDescent="0.25">
      <c r="C41" s="183"/>
      <c r="D41" s="184"/>
      <c r="E41" s="185"/>
    </row>
    <row r="42" spans="3:5" ht="19.95" customHeight="1" x14ac:dyDescent="0.25">
      <c r="C42" s="183"/>
      <c r="D42" s="184"/>
      <c r="E42" s="185"/>
    </row>
    <row r="43" spans="3:5" ht="19.95" customHeight="1" x14ac:dyDescent="0.25">
      <c r="C43" s="183"/>
      <c r="D43" s="184"/>
      <c r="E43" s="185"/>
    </row>
    <row r="44" spans="3:5" ht="19.95" customHeight="1" x14ac:dyDescent="0.25">
      <c r="C44" s="183"/>
      <c r="D44" s="184"/>
      <c r="E44" s="185"/>
    </row>
    <row r="45" spans="3:5" ht="19.95" customHeight="1" x14ac:dyDescent="0.25">
      <c r="C45" s="183"/>
      <c r="D45" s="184"/>
      <c r="E45" s="185"/>
    </row>
    <row r="46" spans="3:5" ht="19.95" customHeight="1" x14ac:dyDescent="0.25">
      <c r="C46" s="183"/>
      <c r="D46" s="184"/>
      <c r="E46" s="185"/>
    </row>
    <row r="47" spans="3:5" ht="19.95" customHeight="1" x14ac:dyDescent="0.25">
      <c r="C47" s="183"/>
      <c r="D47" s="184"/>
      <c r="E47" s="185"/>
    </row>
    <row r="48" spans="3:5" ht="19.95" customHeight="1" x14ac:dyDescent="0.25">
      <c r="C48" s="183"/>
      <c r="D48" s="184"/>
      <c r="E48" s="185"/>
    </row>
    <row r="49" spans="3:5" ht="19.95" customHeight="1" x14ac:dyDescent="0.25">
      <c r="C49" s="183"/>
      <c r="D49" s="184"/>
      <c r="E49" s="185"/>
    </row>
    <row r="50" spans="3:5" ht="19.95" customHeight="1" x14ac:dyDescent="0.25">
      <c r="C50" s="183"/>
      <c r="D50" s="184"/>
      <c r="E50" s="185"/>
    </row>
    <row r="51" spans="3:5" ht="19.95" customHeight="1" x14ac:dyDescent="0.25">
      <c r="C51" s="183"/>
      <c r="D51" s="184"/>
      <c r="E51" s="185"/>
    </row>
    <row r="52" spans="3:5" ht="19.95" customHeight="1" x14ac:dyDescent="0.25">
      <c r="C52" s="183"/>
      <c r="D52" s="184"/>
      <c r="E52" s="185"/>
    </row>
    <row r="53" spans="3:5" ht="19.95" customHeight="1" x14ac:dyDescent="0.25">
      <c r="C53" s="183"/>
      <c r="D53" s="184"/>
      <c r="E53" s="185"/>
    </row>
    <row r="54" spans="3:5" ht="19.95" customHeight="1" x14ac:dyDescent="0.25">
      <c r="C54" s="183"/>
      <c r="D54" s="184"/>
      <c r="E54" s="185"/>
    </row>
    <row r="55" spans="3:5" ht="19.95" customHeight="1" x14ac:dyDescent="0.25">
      <c r="C55" s="183"/>
      <c r="D55" s="184"/>
      <c r="E55" s="185"/>
    </row>
    <row r="56" spans="3:5" ht="19.95" customHeight="1" x14ac:dyDescent="0.25">
      <c r="C56" s="183"/>
      <c r="D56" s="184"/>
      <c r="E56" s="185"/>
    </row>
    <row r="57" spans="3:5" ht="19.95" customHeight="1" x14ac:dyDescent="0.25">
      <c r="C57" s="183"/>
      <c r="D57" s="184"/>
      <c r="E57" s="185"/>
    </row>
    <row r="58" spans="3:5" ht="19.95" customHeight="1" x14ac:dyDescent="0.25">
      <c r="C58" s="183"/>
      <c r="D58" s="184"/>
      <c r="E58" s="185"/>
    </row>
    <row r="59" spans="3:5" ht="19.95" customHeight="1" x14ac:dyDescent="0.25">
      <c r="C59" s="183"/>
      <c r="D59" s="184"/>
      <c r="E59" s="185"/>
    </row>
    <row r="60" spans="3:5" ht="19.95" customHeight="1" x14ac:dyDescent="0.25">
      <c r="C60" s="183"/>
      <c r="D60" s="184"/>
      <c r="E60" s="185"/>
    </row>
    <row r="61" spans="3:5" ht="19.95" customHeight="1" x14ac:dyDescent="0.25">
      <c r="C61" s="183"/>
      <c r="D61" s="184"/>
      <c r="E61" s="185"/>
    </row>
    <row r="62" spans="3:5" ht="19.95" customHeight="1" x14ac:dyDescent="0.25">
      <c r="C62" s="183"/>
      <c r="D62" s="184"/>
      <c r="E62" s="185"/>
    </row>
    <row r="63" spans="3:5" ht="19.95" customHeight="1" x14ac:dyDescent="0.25">
      <c r="C63" s="183"/>
      <c r="D63" s="184"/>
      <c r="E63" s="185"/>
    </row>
    <row r="64" spans="3:5" ht="19.95" customHeight="1" x14ac:dyDescent="0.25">
      <c r="C64" s="183"/>
      <c r="D64" s="184"/>
      <c r="E64" s="185"/>
    </row>
    <row r="65" spans="3:5" ht="19.95" customHeight="1" x14ac:dyDescent="0.25">
      <c r="C65" s="183"/>
      <c r="D65" s="184"/>
      <c r="E65" s="185"/>
    </row>
    <row r="66" spans="3:5" ht="19.95" customHeight="1" x14ac:dyDescent="0.25">
      <c r="C66" s="183"/>
      <c r="D66" s="184"/>
      <c r="E66" s="185"/>
    </row>
    <row r="67" spans="3:5" ht="19.95" customHeight="1" x14ac:dyDescent="0.25">
      <c r="C67" s="183"/>
      <c r="D67" s="184"/>
      <c r="E67" s="185"/>
    </row>
    <row r="68" spans="3:5" ht="19.95" customHeight="1" x14ac:dyDescent="0.25">
      <c r="C68" s="183"/>
      <c r="D68" s="184"/>
      <c r="E68" s="185"/>
    </row>
    <row r="69" spans="3:5" ht="19.95" customHeight="1" x14ac:dyDescent="0.25">
      <c r="C69" s="183"/>
      <c r="D69" s="184"/>
      <c r="E69" s="185"/>
    </row>
    <row r="70" spans="3:5" ht="19.95" customHeight="1" x14ac:dyDescent="0.25">
      <c r="C70" s="183"/>
      <c r="D70" s="184"/>
      <c r="E70" s="185"/>
    </row>
    <row r="71" spans="3:5" ht="19.95" customHeight="1" x14ac:dyDescent="0.25">
      <c r="C71" s="183"/>
      <c r="D71" s="184"/>
      <c r="E71" s="185"/>
    </row>
    <row r="72" spans="3:5" ht="19.95" customHeight="1" x14ac:dyDescent="0.25">
      <c r="C72" s="183"/>
      <c r="D72" s="184"/>
      <c r="E72" s="185"/>
    </row>
    <row r="73" spans="3:5" ht="19.95" customHeight="1" x14ac:dyDescent="0.25">
      <c r="C73" s="183"/>
      <c r="D73" s="184"/>
      <c r="E73" s="185"/>
    </row>
    <row r="74" spans="3:5" ht="19.95" customHeight="1" x14ac:dyDescent="0.25">
      <c r="C74" s="183"/>
      <c r="D74" s="184"/>
      <c r="E74" s="185"/>
    </row>
    <row r="75" spans="3:5" ht="19.95" customHeight="1" x14ac:dyDescent="0.25">
      <c r="C75" s="183"/>
      <c r="D75" s="184"/>
      <c r="E75" s="185"/>
    </row>
    <row r="76" spans="3:5" ht="19.95" customHeight="1" thickBot="1" x14ac:dyDescent="0.3">
      <c r="C76" s="187"/>
      <c r="D76" s="188"/>
      <c r="E76" s="189"/>
    </row>
    <row r="77" spans="3:5" ht="19.95" customHeight="1" x14ac:dyDescent="0.25">
      <c r="E77" s="192"/>
    </row>
    <row r="78" spans="3:5" ht="19.95" customHeight="1" x14ac:dyDescent="0.25">
      <c r="E78" s="192"/>
    </row>
    <row r="79" spans="3:5" ht="19.95" customHeight="1" x14ac:dyDescent="0.25">
      <c r="E79" s="192"/>
    </row>
    <row r="80" spans="3:5" ht="19.95" customHeight="1" x14ac:dyDescent="0.25">
      <c r="E80" s="192"/>
    </row>
    <row r="81" spans="5:5" ht="19.95" customHeight="1" x14ac:dyDescent="0.25">
      <c r="E81" s="192"/>
    </row>
    <row r="82" spans="5:5" ht="19.95" customHeight="1" x14ac:dyDescent="0.25">
      <c r="E82" s="192"/>
    </row>
    <row r="83" spans="5:5" ht="19.95" customHeight="1" x14ac:dyDescent="0.25">
      <c r="E83" s="192"/>
    </row>
    <row r="84" spans="5:5" ht="19.95" customHeight="1" x14ac:dyDescent="0.25">
      <c r="E84" s="192"/>
    </row>
    <row r="85" spans="5:5" ht="19.95" customHeight="1" x14ac:dyDescent="0.25">
      <c r="E85" s="192"/>
    </row>
    <row r="86" spans="5:5" ht="19.95" customHeight="1" x14ac:dyDescent="0.25">
      <c r="E86" s="192"/>
    </row>
    <row r="87" spans="5:5" ht="19.95" customHeight="1" x14ac:dyDescent="0.25">
      <c r="E87" s="192"/>
    </row>
    <row r="88" spans="5:5" ht="19.95" customHeight="1" x14ac:dyDescent="0.25">
      <c r="E88" s="192"/>
    </row>
    <row r="89" spans="5:5" ht="19.95" customHeight="1" x14ac:dyDescent="0.25">
      <c r="E89" s="192"/>
    </row>
    <row r="90" spans="5:5" ht="19.95" customHeight="1" x14ac:dyDescent="0.25">
      <c r="E90" s="192"/>
    </row>
    <row r="91" spans="5:5" ht="19.95" customHeight="1" x14ac:dyDescent="0.25">
      <c r="E91" s="192"/>
    </row>
    <row r="92" spans="5:5" ht="19.95" customHeight="1" x14ac:dyDescent="0.25">
      <c r="E92" s="192"/>
    </row>
    <row r="93" spans="5:5" ht="19.95" customHeight="1" x14ac:dyDescent="0.25">
      <c r="E93" s="192"/>
    </row>
    <row r="94" spans="5:5" ht="19.95" customHeight="1" x14ac:dyDescent="0.25">
      <c r="E94" s="192"/>
    </row>
    <row r="95" spans="5:5" ht="19.95" customHeight="1" x14ac:dyDescent="0.25">
      <c r="E95" s="192"/>
    </row>
    <row r="96" spans="5:5" ht="19.95" customHeight="1" x14ac:dyDescent="0.25">
      <c r="E96" s="192"/>
    </row>
    <row r="97" spans="5:5" ht="19.95" customHeight="1" x14ac:dyDescent="0.25">
      <c r="E97" s="192"/>
    </row>
    <row r="98" spans="5:5" ht="19.95" customHeight="1" x14ac:dyDescent="0.25">
      <c r="E98" s="192"/>
    </row>
    <row r="99" spans="5:5" ht="19.95" customHeight="1" x14ac:dyDescent="0.25">
      <c r="E99" s="192"/>
    </row>
    <row r="100" spans="5:5" ht="19.95" customHeight="1" x14ac:dyDescent="0.25">
      <c r="E100" s="192"/>
    </row>
    <row r="101" spans="5:5" ht="19.95" customHeight="1" x14ac:dyDescent="0.25">
      <c r="E101" s="192"/>
    </row>
    <row r="102" spans="5:5" ht="19.95" customHeight="1" x14ac:dyDescent="0.25">
      <c r="E102" s="192"/>
    </row>
    <row r="103" spans="5:5" ht="19.95" customHeight="1" x14ac:dyDescent="0.25">
      <c r="E103" s="192"/>
    </row>
    <row r="104" spans="5:5" ht="19.95" customHeight="1" x14ac:dyDescent="0.25">
      <c r="E104" s="192"/>
    </row>
    <row r="105" spans="5:5" ht="19.95" customHeight="1" x14ac:dyDescent="0.25">
      <c r="E105" s="192"/>
    </row>
    <row r="106" spans="5:5" ht="19.95" customHeight="1" x14ac:dyDescent="0.25">
      <c r="E106" s="192"/>
    </row>
    <row r="107" spans="5:5" ht="19.95" customHeight="1" x14ac:dyDescent="0.25">
      <c r="E107" s="192"/>
    </row>
    <row r="108" spans="5:5" ht="19.95" customHeight="1" x14ac:dyDescent="0.25">
      <c r="E108" s="192"/>
    </row>
    <row r="109" spans="5:5" ht="19.95" customHeight="1" x14ac:dyDescent="0.25">
      <c r="E109" s="192"/>
    </row>
    <row r="110" spans="5:5" ht="19.95" customHeight="1" x14ac:dyDescent="0.25">
      <c r="E110" s="192"/>
    </row>
    <row r="111" spans="5:5" ht="19.95" customHeight="1" x14ac:dyDescent="0.25">
      <c r="E111" s="192"/>
    </row>
    <row r="112" spans="5:5" ht="19.95" customHeight="1" x14ac:dyDescent="0.25">
      <c r="E112" s="192"/>
    </row>
    <row r="113" spans="5:5" ht="19.95" customHeight="1" x14ac:dyDescent="0.25">
      <c r="E113" s="192"/>
    </row>
    <row r="114" spans="5:5" ht="19.95" customHeight="1" x14ac:dyDescent="0.25">
      <c r="E114" s="192"/>
    </row>
    <row r="115" spans="5:5" ht="19.95" customHeight="1" x14ac:dyDescent="0.25">
      <c r="E115" s="192"/>
    </row>
    <row r="116" spans="5:5" ht="19.95" customHeight="1" x14ac:dyDescent="0.25">
      <c r="E116" s="192"/>
    </row>
    <row r="117" spans="5:5" ht="19.95" customHeight="1" x14ac:dyDescent="0.25">
      <c r="E117" s="192"/>
    </row>
    <row r="118" spans="5:5" ht="19.95" customHeight="1" x14ac:dyDescent="0.25">
      <c r="E118" s="192"/>
    </row>
    <row r="119" spans="5:5" ht="19.95" customHeight="1" x14ac:dyDescent="0.25">
      <c r="E119" s="192"/>
    </row>
    <row r="120" spans="5:5" ht="19.95" customHeight="1" x14ac:dyDescent="0.25">
      <c r="E120" s="192"/>
    </row>
    <row r="121" spans="5:5" ht="19.95" customHeight="1" x14ac:dyDescent="0.25">
      <c r="E121" s="192"/>
    </row>
    <row r="122" spans="5:5" ht="19.95" customHeight="1" x14ac:dyDescent="0.25">
      <c r="E122" s="192"/>
    </row>
    <row r="123" spans="5:5" ht="19.95" customHeight="1" x14ac:dyDescent="0.25">
      <c r="E123" s="192"/>
    </row>
    <row r="124" spans="5:5" ht="19.95" customHeight="1" x14ac:dyDescent="0.25">
      <c r="E124" s="192"/>
    </row>
    <row r="125" spans="5:5" ht="19.95" customHeight="1" x14ac:dyDescent="0.25">
      <c r="E125" s="192"/>
    </row>
    <row r="126" spans="5:5" ht="19.95" customHeight="1" x14ac:dyDescent="0.25">
      <c r="E126" s="192"/>
    </row>
    <row r="127" spans="5:5" ht="19.95" customHeight="1" x14ac:dyDescent="0.25">
      <c r="E127" s="192"/>
    </row>
    <row r="128" spans="5:5" ht="19.95" customHeight="1" x14ac:dyDescent="0.25">
      <c r="E128" s="192"/>
    </row>
    <row r="129" spans="5:5" ht="19.95" customHeight="1" x14ac:dyDescent="0.25">
      <c r="E129" s="192"/>
    </row>
    <row r="130" spans="5:5" ht="19.95" customHeight="1" x14ac:dyDescent="0.25">
      <c r="E130" s="192"/>
    </row>
    <row r="131" spans="5:5" ht="19.95" customHeight="1" x14ac:dyDescent="0.25">
      <c r="E131" s="192"/>
    </row>
    <row r="132" spans="5:5" ht="19.95" customHeight="1" x14ac:dyDescent="0.25">
      <c r="E132" s="192"/>
    </row>
    <row r="133" spans="5:5" ht="19.95" customHeight="1" x14ac:dyDescent="0.25">
      <c r="E133" s="192"/>
    </row>
    <row r="134" spans="5:5" ht="19.95" customHeight="1" x14ac:dyDescent="0.25">
      <c r="E134" s="192"/>
    </row>
    <row r="135" spans="5:5" ht="19.95" customHeight="1" x14ac:dyDescent="0.25">
      <c r="E135" s="192"/>
    </row>
    <row r="136" spans="5:5" ht="19.95" customHeight="1" x14ac:dyDescent="0.25">
      <c r="E136" s="192"/>
    </row>
    <row r="137" spans="5:5" ht="19.95" customHeight="1" x14ac:dyDescent="0.25">
      <c r="E137" s="192"/>
    </row>
    <row r="138" spans="5:5" ht="19.95" customHeight="1" x14ac:dyDescent="0.25">
      <c r="E138" s="192"/>
    </row>
    <row r="139" spans="5:5" ht="19.95" customHeight="1" x14ac:dyDescent="0.25">
      <c r="E139" s="192"/>
    </row>
    <row r="140" spans="5:5" ht="19.95" customHeight="1" x14ac:dyDescent="0.25">
      <c r="E140" s="192"/>
    </row>
    <row r="141" spans="5:5" ht="19.95" customHeight="1" x14ac:dyDescent="0.25">
      <c r="E141" s="192"/>
    </row>
    <row r="142" spans="5:5" ht="19.95" customHeight="1" x14ac:dyDescent="0.25">
      <c r="E142" s="192"/>
    </row>
    <row r="143" spans="5:5" ht="19.95" customHeight="1" x14ac:dyDescent="0.25">
      <c r="E143" s="192"/>
    </row>
    <row r="144" spans="5:5" ht="19.95" customHeight="1" x14ac:dyDescent="0.25">
      <c r="E144" s="192"/>
    </row>
    <row r="145" spans="5:5" ht="19.95" customHeight="1" x14ac:dyDescent="0.25">
      <c r="E145" s="192"/>
    </row>
    <row r="146" spans="5:5" ht="19.95" customHeight="1" x14ac:dyDescent="0.25">
      <c r="E146" s="192"/>
    </row>
    <row r="147" spans="5:5" ht="19.95" customHeight="1" x14ac:dyDescent="0.25">
      <c r="E147" s="192"/>
    </row>
    <row r="148" spans="5:5" ht="19.95" customHeight="1" x14ac:dyDescent="0.25">
      <c r="E148" s="192"/>
    </row>
    <row r="149" spans="5:5" ht="19.95" customHeight="1" x14ac:dyDescent="0.25">
      <c r="E149" s="192"/>
    </row>
    <row r="150" spans="5:5" ht="19.95" customHeight="1" x14ac:dyDescent="0.25">
      <c r="E150" s="192"/>
    </row>
    <row r="151" spans="5:5" ht="19.95" customHeight="1" x14ac:dyDescent="0.25">
      <c r="E151" s="192"/>
    </row>
    <row r="152" spans="5:5" ht="19.95" customHeight="1" x14ac:dyDescent="0.25">
      <c r="E152" s="192"/>
    </row>
    <row r="153" spans="5:5" ht="19.95" customHeight="1" x14ac:dyDescent="0.25">
      <c r="E153" s="192"/>
    </row>
    <row r="154" spans="5:5" ht="19.95" customHeight="1" x14ac:dyDescent="0.25">
      <c r="E154" s="192"/>
    </row>
    <row r="155" spans="5:5" ht="19.95" customHeight="1" x14ac:dyDescent="0.25">
      <c r="E155" s="192"/>
    </row>
    <row r="156" spans="5:5" ht="19.95" customHeight="1" x14ac:dyDescent="0.25">
      <c r="E156" s="192"/>
    </row>
    <row r="157" spans="5:5" ht="19.95" customHeight="1" x14ac:dyDescent="0.25">
      <c r="E157" s="192"/>
    </row>
    <row r="158" spans="5:5" ht="19.95" customHeight="1" x14ac:dyDescent="0.25">
      <c r="E158" s="192"/>
    </row>
    <row r="159" spans="5:5" ht="19.95" customHeight="1" x14ac:dyDescent="0.25">
      <c r="E159" s="192"/>
    </row>
    <row r="160" spans="5:5" ht="19.95" customHeight="1" x14ac:dyDescent="0.25">
      <c r="E160" s="192"/>
    </row>
    <row r="161" spans="5:5" ht="19.95" customHeight="1" x14ac:dyDescent="0.25">
      <c r="E161" s="192"/>
    </row>
    <row r="162" spans="5:5" ht="19.95" customHeight="1" x14ac:dyDescent="0.25">
      <c r="E162" s="193"/>
    </row>
  </sheetData>
  <mergeCells count="2">
    <mergeCell ref="C6:C7"/>
    <mergeCell ref="E6:E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F7E6C4-5ED9-4370-963A-6F1EF734DE51}">
  <dimension ref="A1:G58"/>
  <sheetViews>
    <sheetView topLeftCell="A25" zoomScaleNormal="100" workbookViewId="0">
      <selection activeCell="B17" sqref="B17"/>
    </sheetView>
  </sheetViews>
  <sheetFormatPr defaultColWidth="12" defaultRowHeight="13.8" x14ac:dyDescent="0.25"/>
  <cols>
    <col min="1" max="1" width="8" style="9" customWidth="1"/>
    <col min="2" max="2" width="81.33203125" style="4" customWidth="1"/>
    <col min="3" max="3" width="37.6640625" style="4" customWidth="1"/>
    <col min="4" max="4" width="18" style="4" customWidth="1"/>
    <col min="5" max="5" width="19.33203125" style="4" customWidth="1"/>
    <col min="6" max="6" width="1.33203125" style="4" customWidth="1"/>
    <col min="7" max="7" width="19.33203125" style="4" customWidth="1"/>
    <col min="8" max="194" width="12" style="4"/>
    <col min="195" max="195" width="2.33203125" style="4" customWidth="1"/>
    <col min="196" max="256" width="12" style="4"/>
    <col min="257" max="257" width="8" style="4" customWidth="1"/>
    <col min="258" max="258" width="81.33203125" style="4" customWidth="1"/>
    <col min="259" max="259" width="37.6640625" style="4" customWidth="1"/>
    <col min="260" max="260" width="1.33203125" style="4" customWidth="1"/>
    <col min="261" max="261" width="19.33203125" style="4" customWidth="1"/>
    <col min="262" max="262" width="1.33203125" style="4" customWidth="1"/>
    <col min="263" max="263" width="19.33203125" style="4" customWidth="1"/>
    <col min="264" max="450" width="12" style="4"/>
    <col min="451" max="451" width="2.33203125" style="4" customWidth="1"/>
    <col min="452" max="512" width="12" style="4"/>
    <col min="513" max="513" width="8" style="4" customWidth="1"/>
    <col min="514" max="514" width="81.33203125" style="4" customWidth="1"/>
    <col min="515" max="515" width="37.6640625" style="4" customWidth="1"/>
    <col min="516" max="516" width="1.33203125" style="4" customWidth="1"/>
    <col min="517" max="517" width="19.33203125" style="4" customWidth="1"/>
    <col min="518" max="518" width="1.33203125" style="4" customWidth="1"/>
    <col min="519" max="519" width="19.33203125" style="4" customWidth="1"/>
    <col min="520" max="706" width="12" style="4"/>
    <col min="707" max="707" width="2.33203125" style="4" customWidth="1"/>
    <col min="708" max="768" width="12" style="4"/>
    <col min="769" max="769" width="8" style="4" customWidth="1"/>
    <col min="770" max="770" width="81.33203125" style="4" customWidth="1"/>
    <col min="771" max="771" width="37.6640625" style="4" customWidth="1"/>
    <col min="772" max="772" width="1.33203125" style="4" customWidth="1"/>
    <col min="773" max="773" width="19.33203125" style="4" customWidth="1"/>
    <col min="774" max="774" width="1.33203125" style="4" customWidth="1"/>
    <col min="775" max="775" width="19.33203125" style="4" customWidth="1"/>
    <col min="776" max="962" width="12" style="4"/>
    <col min="963" max="963" width="2.33203125" style="4" customWidth="1"/>
    <col min="964" max="1024" width="12" style="4"/>
    <col min="1025" max="1025" width="8" style="4" customWidth="1"/>
    <col min="1026" max="1026" width="81.33203125" style="4" customWidth="1"/>
    <col min="1027" max="1027" width="37.6640625" style="4" customWidth="1"/>
    <col min="1028" max="1028" width="1.33203125" style="4" customWidth="1"/>
    <col min="1029" max="1029" width="19.33203125" style="4" customWidth="1"/>
    <col min="1030" max="1030" width="1.33203125" style="4" customWidth="1"/>
    <col min="1031" max="1031" width="19.33203125" style="4" customWidth="1"/>
    <col min="1032" max="1218" width="12" style="4"/>
    <col min="1219" max="1219" width="2.33203125" style="4" customWidth="1"/>
    <col min="1220" max="1280" width="12" style="4"/>
    <col min="1281" max="1281" width="8" style="4" customWidth="1"/>
    <col min="1282" max="1282" width="81.33203125" style="4" customWidth="1"/>
    <col min="1283" max="1283" width="37.6640625" style="4" customWidth="1"/>
    <col min="1284" max="1284" width="1.33203125" style="4" customWidth="1"/>
    <col min="1285" max="1285" width="19.33203125" style="4" customWidth="1"/>
    <col min="1286" max="1286" width="1.33203125" style="4" customWidth="1"/>
    <col min="1287" max="1287" width="19.33203125" style="4" customWidth="1"/>
    <col min="1288" max="1474" width="12" style="4"/>
    <col min="1475" max="1475" width="2.33203125" style="4" customWidth="1"/>
    <col min="1476" max="1536" width="12" style="4"/>
    <col min="1537" max="1537" width="8" style="4" customWidth="1"/>
    <col min="1538" max="1538" width="81.33203125" style="4" customWidth="1"/>
    <col min="1539" max="1539" width="37.6640625" style="4" customWidth="1"/>
    <col min="1540" max="1540" width="1.33203125" style="4" customWidth="1"/>
    <col min="1541" max="1541" width="19.33203125" style="4" customWidth="1"/>
    <col min="1542" max="1542" width="1.33203125" style="4" customWidth="1"/>
    <col min="1543" max="1543" width="19.33203125" style="4" customWidth="1"/>
    <col min="1544" max="1730" width="12" style="4"/>
    <col min="1731" max="1731" width="2.33203125" style="4" customWidth="1"/>
    <col min="1732" max="1792" width="12" style="4"/>
    <col min="1793" max="1793" width="8" style="4" customWidth="1"/>
    <col min="1794" max="1794" width="81.33203125" style="4" customWidth="1"/>
    <col min="1795" max="1795" width="37.6640625" style="4" customWidth="1"/>
    <col min="1796" max="1796" width="1.33203125" style="4" customWidth="1"/>
    <col min="1797" max="1797" width="19.33203125" style="4" customWidth="1"/>
    <col min="1798" max="1798" width="1.33203125" style="4" customWidth="1"/>
    <col min="1799" max="1799" width="19.33203125" style="4" customWidth="1"/>
    <col min="1800" max="1986" width="12" style="4"/>
    <col min="1987" max="1987" width="2.33203125" style="4" customWidth="1"/>
    <col min="1988" max="2048" width="12" style="4"/>
    <col min="2049" max="2049" width="8" style="4" customWidth="1"/>
    <col min="2050" max="2050" width="81.33203125" style="4" customWidth="1"/>
    <col min="2051" max="2051" width="37.6640625" style="4" customWidth="1"/>
    <col min="2052" max="2052" width="1.33203125" style="4" customWidth="1"/>
    <col min="2053" max="2053" width="19.33203125" style="4" customWidth="1"/>
    <col min="2054" max="2054" width="1.33203125" style="4" customWidth="1"/>
    <col min="2055" max="2055" width="19.33203125" style="4" customWidth="1"/>
    <col min="2056" max="2242" width="12" style="4"/>
    <col min="2243" max="2243" width="2.33203125" style="4" customWidth="1"/>
    <col min="2244" max="2304" width="12" style="4"/>
    <col min="2305" max="2305" width="8" style="4" customWidth="1"/>
    <col min="2306" max="2306" width="81.33203125" style="4" customWidth="1"/>
    <col min="2307" max="2307" width="37.6640625" style="4" customWidth="1"/>
    <col min="2308" max="2308" width="1.33203125" style="4" customWidth="1"/>
    <col min="2309" max="2309" width="19.33203125" style="4" customWidth="1"/>
    <col min="2310" max="2310" width="1.33203125" style="4" customWidth="1"/>
    <col min="2311" max="2311" width="19.33203125" style="4" customWidth="1"/>
    <col min="2312" max="2498" width="12" style="4"/>
    <col min="2499" max="2499" width="2.33203125" style="4" customWidth="1"/>
    <col min="2500" max="2560" width="12" style="4"/>
    <col min="2561" max="2561" width="8" style="4" customWidth="1"/>
    <col min="2562" max="2562" width="81.33203125" style="4" customWidth="1"/>
    <col min="2563" max="2563" width="37.6640625" style="4" customWidth="1"/>
    <col min="2564" max="2564" width="1.33203125" style="4" customWidth="1"/>
    <col min="2565" max="2565" width="19.33203125" style="4" customWidth="1"/>
    <col min="2566" max="2566" width="1.33203125" style="4" customWidth="1"/>
    <col min="2567" max="2567" width="19.33203125" style="4" customWidth="1"/>
    <col min="2568" max="2754" width="12" style="4"/>
    <col min="2755" max="2755" width="2.33203125" style="4" customWidth="1"/>
    <col min="2756" max="2816" width="12" style="4"/>
    <col min="2817" max="2817" width="8" style="4" customWidth="1"/>
    <col min="2818" max="2818" width="81.33203125" style="4" customWidth="1"/>
    <col min="2819" max="2819" width="37.6640625" style="4" customWidth="1"/>
    <col min="2820" max="2820" width="1.33203125" style="4" customWidth="1"/>
    <col min="2821" max="2821" width="19.33203125" style="4" customWidth="1"/>
    <col min="2822" max="2822" width="1.33203125" style="4" customWidth="1"/>
    <col min="2823" max="2823" width="19.33203125" style="4" customWidth="1"/>
    <col min="2824" max="3010" width="12" style="4"/>
    <col min="3011" max="3011" width="2.33203125" style="4" customWidth="1"/>
    <col min="3012" max="3072" width="12" style="4"/>
    <col min="3073" max="3073" width="8" style="4" customWidth="1"/>
    <col min="3074" max="3074" width="81.33203125" style="4" customWidth="1"/>
    <col min="3075" max="3075" width="37.6640625" style="4" customWidth="1"/>
    <col min="3076" max="3076" width="1.33203125" style="4" customWidth="1"/>
    <col min="3077" max="3077" width="19.33203125" style="4" customWidth="1"/>
    <col min="3078" max="3078" width="1.33203125" style="4" customWidth="1"/>
    <col min="3079" max="3079" width="19.33203125" style="4" customWidth="1"/>
    <col min="3080" max="3266" width="12" style="4"/>
    <col min="3267" max="3267" width="2.33203125" style="4" customWidth="1"/>
    <col min="3268" max="3328" width="12" style="4"/>
    <col min="3329" max="3329" width="8" style="4" customWidth="1"/>
    <col min="3330" max="3330" width="81.33203125" style="4" customWidth="1"/>
    <col min="3331" max="3331" width="37.6640625" style="4" customWidth="1"/>
    <col min="3332" max="3332" width="1.33203125" style="4" customWidth="1"/>
    <col min="3333" max="3333" width="19.33203125" style="4" customWidth="1"/>
    <col min="3334" max="3334" width="1.33203125" style="4" customWidth="1"/>
    <col min="3335" max="3335" width="19.33203125" style="4" customWidth="1"/>
    <col min="3336" max="3522" width="12" style="4"/>
    <col min="3523" max="3523" width="2.33203125" style="4" customWidth="1"/>
    <col min="3524" max="3584" width="12" style="4"/>
    <col min="3585" max="3585" width="8" style="4" customWidth="1"/>
    <col min="3586" max="3586" width="81.33203125" style="4" customWidth="1"/>
    <col min="3587" max="3587" width="37.6640625" style="4" customWidth="1"/>
    <col min="3588" max="3588" width="1.33203125" style="4" customWidth="1"/>
    <col min="3589" max="3589" width="19.33203125" style="4" customWidth="1"/>
    <col min="3590" max="3590" width="1.33203125" style="4" customWidth="1"/>
    <col min="3591" max="3591" width="19.33203125" style="4" customWidth="1"/>
    <col min="3592" max="3778" width="12" style="4"/>
    <col min="3779" max="3779" width="2.33203125" style="4" customWidth="1"/>
    <col min="3780" max="3840" width="12" style="4"/>
    <col min="3841" max="3841" width="8" style="4" customWidth="1"/>
    <col min="3842" max="3842" width="81.33203125" style="4" customWidth="1"/>
    <col min="3843" max="3843" width="37.6640625" style="4" customWidth="1"/>
    <col min="3844" max="3844" width="1.33203125" style="4" customWidth="1"/>
    <col min="3845" max="3845" width="19.33203125" style="4" customWidth="1"/>
    <col min="3846" max="3846" width="1.33203125" style="4" customWidth="1"/>
    <col min="3847" max="3847" width="19.33203125" style="4" customWidth="1"/>
    <col min="3848" max="4034" width="12" style="4"/>
    <col min="4035" max="4035" width="2.33203125" style="4" customWidth="1"/>
    <col min="4036" max="4096" width="12" style="4"/>
    <col min="4097" max="4097" width="8" style="4" customWidth="1"/>
    <col min="4098" max="4098" width="81.33203125" style="4" customWidth="1"/>
    <col min="4099" max="4099" width="37.6640625" style="4" customWidth="1"/>
    <col min="4100" max="4100" width="1.33203125" style="4" customWidth="1"/>
    <col min="4101" max="4101" width="19.33203125" style="4" customWidth="1"/>
    <col min="4102" max="4102" width="1.33203125" style="4" customWidth="1"/>
    <col min="4103" max="4103" width="19.33203125" style="4" customWidth="1"/>
    <col min="4104" max="4290" width="12" style="4"/>
    <col min="4291" max="4291" width="2.33203125" style="4" customWidth="1"/>
    <col min="4292" max="4352" width="12" style="4"/>
    <col min="4353" max="4353" width="8" style="4" customWidth="1"/>
    <col min="4354" max="4354" width="81.33203125" style="4" customWidth="1"/>
    <col min="4355" max="4355" width="37.6640625" style="4" customWidth="1"/>
    <col min="4356" max="4356" width="1.33203125" style="4" customWidth="1"/>
    <col min="4357" max="4357" width="19.33203125" style="4" customWidth="1"/>
    <col min="4358" max="4358" width="1.33203125" style="4" customWidth="1"/>
    <col min="4359" max="4359" width="19.33203125" style="4" customWidth="1"/>
    <col min="4360" max="4546" width="12" style="4"/>
    <col min="4547" max="4547" width="2.33203125" style="4" customWidth="1"/>
    <col min="4548" max="4608" width="12" style="4"/>
    <col min="4609" max="4609" width="8" style="4" customWidth="1"/>
    <col min="4610" max="4610" width="81.33203125" style="4" customWidth="1"/>
    <col min="4611" max="4611" width="37.6640625" style="4" customWidth="1"/>
    <col min="4612" max="4612" width="1.33203125" style="4" customWidth="1"/>
    <col min="4613" max="4613" width="19.33203125" style="4" customWidth="1"/>
    <col min="4614" max="4614" width="1.33203125" style="4" customWidth="1"/>
    <col min="4615" max="4615" width="19.33203125" style="4" customWidth="1"/>
    <col min="4616" max="4802" width="12" style="4"/>
    <col min="4803" max="4803" width="2.33203125" style="4" customWidth="1"/>
    <col min="4804" max="4864" width="12" style="4"/>
    <col min="4865" max="4865" width="8" style="4" customWidth="1"/>
    <col min="4866" max="4866" width="81.33203125" style="4" customWidth="1"/>
    <col min="4867" max="4867" width="37.6640625" style="4" customWidth="1"/>
    <col min="4868" max="4868" width="1.33203125" style="4" customWidth="1"/>
    <col min="4869" max="4869" width="19.33203125" style="4" customWidth="1"/>
    <col min="4870" max="4870" width="1.33203125" style="4" customWidth="1"/>
    <col min="4871" max="4871" width="19.33203125" style="4" customWidth="1"/>
    <col min="4872" max="5058" width="12" style="4"/>
    <col min="5059" max="5059" width="2.33203125" style="4" customWidth="1"/>
    <col min="5060" max="5120" width="12" style="4"/>
    <col min="5121" max="5121" width="8" style="4" customWidth="1"/>
    <col min="5122" max="5122" width="81.33203125" style="4" customWidth="1"/>
    <col min="5123" max="5123" width="37.6640625" style="4" customWidth="1"/>
    <col min="5124" max="5124" width="1.33203125" style="4" customWidth="1"/>
    <col min="5125" max="5125" width="19.33203125" style="4" customWidth="1"/>
    <col min="5126" max="5126" width="1.33203125" style="4" customWidth="1"/>
    <col min="5127" max="5127" width="19.33203125" style="4" customWidth="1"/>
    <col min="5128" max="5314" width="12" style="4"/>
    <col min="5315" max="5315" width="2.33203125" style="4" customWidth="1"/>
    <col min="5316" max="5376" width="12" style="4"/>
    <col min="5377" max="5377" width="8" style="4" customWidth="1"/>
    <col min="5378" max="5378" width="81.33203125" style="4" customWidth="1"/>
    <col min="5379" max="5379" width="37.6640625" style="4" customWidth="1"/>
    <col min="5380" max="5380" width="1.33203125" style="4" customWidth="1"/>
    <col min="5381" max="5381" width="19.33203125" style="4" customWidth="1"/>
    <col min="5382" max="5382" width="1.33203125" style="4" customWidth="1"/>
    <col min="5383" max="5383" width="19.33203125" style="4" customWidth="1"/>
    <col min="5384" max="5570" width="12" style="4"/>
    <col min="5571" max="5571" width="2.33203125" style="4" customWidth="1"/>
    <col min="5572" max="5632" width="12" style="4"/>
    <col min="5633" max="5633" width="8" style="4" customWidth="1"/>
    <col min="5634" max="5634" width="81.33203125" style="4" customWidth="1"/>
    <col min="5635" max="5635" width="37.6640625" style="4" customWidth="1"/>
    <col min="5636" max="5636" width="1.33203125" style="4" customWidth="1"/>
    <col min="5637" max="5637" width="19.33203125" style="4" customWidth="1"/>
    <col min="5638" max="5638" width="1.33203125" style="4" customWidth="1"/>
    <col min="5639" max="5639" width="19.33203125" style="4" customWidth="1"/>
    <col min="5640" max="5826" width="12" style="4"/>
    <col min="5827" max="5827" width="2.33203125" style="4" customWidth="1"/>
    <col min="5828" max="5888" width="12" style="4"/>
    <col min="5889" max="5889" width="8" style="4" customWidth="1"/>
    <col min="5890" max="5890" width="81.33203125" style="4" customWidth="1"/>
    <col min="5891" max="5891" width="37.6640625" style="4" customWidth="1"/>
    <col min="5892" max="5892" width="1.33203125" style="4" customWidth="1"/>
    <col min="5893" max="5893" width="19.33203125" style="4" customWidth="1"/>
    <col min="5894" max="5894" width="1.33203125" style="4" customWidth="1"/>
    <col min="5895" max="5895" width="19.33203125" style="4" customWidth="1"/>
    <col min="5896" max="6082" width="12" style="4"/>
    <col min="6083" max="6083" width="2.33203125" style="4" customWidth="1"/>
    <col min="6084" max="6144" width="12" style="4"/>
    <col min="6145" max="6145" width="8" style="4" customWidth="1"/>
    <col min="6146" max="6146" width="81.33203125" style="4" customWidth="1"/>
    <col min="6147" max="6147" width="37.6640625" style="4" customWidth="1"/>
    <col min="6148" max="6148" width="1.33203125" style="4" customWidth="1"/>
    <col min="6149" max="6149" width="19.33203125" style="4" customWidth="1"/>
    <col min="6150" max="6150" width="1.33203125" style="4" customWidth="1"/>
    <col min="6151" max="6151" width="19.33203125" style="4" customWidth="1"/>
    <col min="6152" max="6338" width="12" style="4"/>
    <col min="6339" max="6339" width="2.33203125" style="4" customWidth="1"/>
    <col min="6340" max="6400" width="12" style="4"/>
    <col min="6401" max="6401" width="8" style="4" customWidth="1"/>
    <col min="6402" max="6402" width="81.33203125" style="4" customWidth="1"/>
    <col min="6403" max="6403" width="37.6640625" style="4" customWidth="1"/>
    <col min="6404" max="6404" width="1.33203125" style="4" customWidth="1"/>
    <col min="6405" max="6405" width="19.33203125" style="4" customWidth="1"/>
    <col min="6406" max="6406" width="1.33203125" style="4" customWidth="1"/>
    <col min="6407" max="6407" width="19.33203125" style="4" customWidth="1"/>
    <col min="6408" max="6594" width="12" style="4"/>
    <col min="6595" max="6595" width="2.33203125" style="4" customWidth="1"/>
    <col min="6596" max="6656" width="12" style="4"/>
    <col min="6657" max="6657" width="8" style="4" customWidth="1"/>
    <col min="6658" max="6658" width="81.33203125" style="4" customWidth="1"/>
    <col min="6659" max="6659" width="37.6640625" style="4" customWidth="1"/>
    <col min="6660" max="6660" width="1.33203125" style="4" customWidth="1"/>
    <col min="6661" max="6661" width="19.33203125" style="4" customWidth="1"/>
    <col min="6662" max="6662" width="1.33203125" style="4" customWidth="1"/>
    <col min="6663" max="6663" width="19.33203125" style="4" customWidth="1"/>
    <col min="6664" max="6850" width="12" style="4"/>
    <col min="6851" max="6851" width="2.33203125" style="4" customWidth="1"/>
    <col min="6852" max="6912" width="12" style="4"/>
    <col min="6913" max="6913" width="8" style="4" customWidth="1"/>
    <col min="6914" max="6914" width="81.33203125" style="4" customWidth="1"/>
    <col min="6915" max="6915" width="37.6640625" style="4" customWidth="1"/>
    <col min="6916" max="6916" width="1.33203125" style="4" customWidth="1"/>
    <col min="6917" max="6917" width="19.33203125" style="4" customWidth="1"/>
    <col min="6918" max="6918" width="1.33203125" style="4" customWidth="1"/>
    <col min="6919" max="6919" width="19.33203125" style="4" customWidth="1"/>
    <col min="6920" max="7106" width="12" style="4"/>
    <col min="7107" max="7107" width="2.33203125" style="4" customWidth="1"/>
    <col min="7108" max="7168" width="12" style="4"/>
    <col min="7169" max="7169" width="8" style="4" customWidth="1"/>
    <col min="7170" max="7170" width="81.33203125" style="4" customWidth="1"/>
    <col min="7171" max="7171" width="37.6640625" style="4" customWidth="1"/>
    <col min="7172" max="7172" width="1.33203125" style="4" customWidth="1"/>
    <col min="7173" max="7173" width="19.33203125" style="4" customWidth="1"/>
    <col min="7174" max="7174" width="1.33203125" style="4" customWidth="1"/>
    <col min="7175" max="7175" width="19.33203125" style="4" customWidth="1"/>
    <col min="7176" max="7362" width="12" style="4"/>
    <col min="7363" max="7363" width="2.33203125" style="4" customWidth="1"/>
    <col min="7364" max="7424" width="12" style="4"/>
    <col min="7425" max="7425" width="8" style="4" customWidth="1"/>
    <col min="7426" max="7426" width="81.33203125" style="4" customWidth="1"/>
    <col min="7427" max="7427" width="37.6640625" style="4" customWidth="1"/>
    <col min="7428" max="7428" width="1.33203125" style="4" customWidth="1"/>
    <col min="7429" max="7429" width="19.33203125" style="4" customWidth="1"/>
    <col min="7430" max="7430" width="1.33203125" style="4" customWidth="1"/>
    <col min="7431" max="7431" width="19.33203125" style="4" customWidth="1"/>
    <col min="7432" max="7618" width="12" style="4"/>
    <col min="7619" max="7619" width="2.33203125" style="4" customWidth="1"/>
    <col min="7620" max="7680" width="12" style="4"/>
    <col min="7681" max="7681" width="8" style="4" customWidth="1"/>
    <col min="7682" max="7682" width="81.33203125" style="4" customWidth="1"/>
    <col min="7683" max="7683" width="37.6640625" style="4" customWidth="1"/>
    <col min="7684" max="7684" width="1.33203125" style="4" customWidth="1"/>
    <col min="7685" max="7685" width="19.33203125" style="4" customWidth="1"/>
    <col min="7686" max="7686" width="1.33203125" style="4" customWidth="1"/>
    <col min="7687" max="7687" width="19.33203125" style="4" customWidth="1"/>
    <col min="7688" max="7874" width="12" style="4"/>
    <col min="7875" max="7875" width="2.33203125" style="4" customWidth="1"/>
    <col min="7876" max="7936" width="12" style="4"/>
    <col min="7937" max="7937" width="8" style="4" customWidth="1"/>
    <col min="7938" max="7938" width="81.33203125" style="4" customWidth="1"/>
    <col min="7939" max="7939" width="37.6640625" style="4" customWidth="1"/>
    <col min="7940" max="7940" width="1.33203125" style="4" customWidth="1"/>
    <col min="7941" max="7941" width="19.33203125" style="4" customWidth="1"/>
    <col min="7942" max="7942" width="1.33203125" style="4" customWidth="1"/>
    <col min="7943" max="7943" width="19.33203125" style="4" customWidth="1"/>
    <col min="7944" max="8130" width="12" style="4"/>
    <col min="8131" max="8131" width="2.33203125" style="4" customWidth="1"/>
    <col min="8132" max="8192" width="12" style="4"/>
    <col min="8193" max="8193" width="8" style="4" customWidth="1"/>
    <col min="8194" max="8194" width="81.33203125" style="4" customWidth="1"/>
    <col min="8195" max="8195" width="37.6640625" style="4" customWidth="1"/>
    <col min="8196" max="8196" width="1.33203125" style="4" customWidth="1"/>
    <col min="8197" max="8197" width="19.33203125" style="4" customWidth="1"/>
    <col min="8198" max="8198" width="1.33203125" style="4" customWidth="1"/>
    <col min="8199" max="8199" width="19.33203125" style="4" customWidth="1"/>
    <col min="8200" max="8386" width="12" style="4"/>
    <col min="8387" max="8387" width="2.33203125" style="4" customWidth="1"/>
    <col min="8388" max="8448" width="12" style="4"/>
    <col min="8449" max="8449" width="8" style="4" customWidth="1"/>
    <col min="8450" max="8450" width="81.33203125" style="4" customWidth="1"/>
    <col min="8451" max="8451" width="37.6640625" style="4" customWidth="1"/>
    <col min="8452" max="8452" width="1.33203125" style="4" customWidth="1"/>
    <col min="8453" max="8453" width="19.33203125" style="4" customWidth="1"/>
    <col min="8454" max="8454" width="1.33203125" style="4" customWidth="1"/>
    <col min="8455" max="8455" width="19.33203125" style="4" customWidth="1"/>
    <col min="8456" max="8642" width="12" style="4"/>
    <col min="8643" max="8643" width="2.33203125" style="4" customWidth="1"/>
    <col min="8644" max="8704" width="12" style="4"/>
    <col min="8705" max="8705" width="8" style="4" customWidth="1"/>
    <col min="8706" max="8706" width="81.33203125" style="4" customWidth="1"/>
    <col min="8707" max="8707" width="37.6640625" style="4" customWidth="1"/>
    <col min="8708" max="8708" width="1.33203125" style="4" customWidth="1"/>
    <col min="8709" max="8709" width="19.33203125" style="4" customWidth="1"/>
    <col min="8710" max="8710" width="1.33203125" style="4" customWidth="1"/>
    <col min="8711" max="8711" width="19.33203125" style="4" customWidth="1"/>
    <col min="8712" max="8898" width="12" style="4"/>
    <col min="8899" max="8899" width="2.33203125" style="4" customWidth="1"/>
    <col min="8900" max="8960" width="12" style="4"/>
    <col min="8961" max="8961" width="8" style="4" customWidth="1"/>
    <col min="8962" max="8962" width="81.33203125" style="4" customWidth="1"/>
    <col min="8963" max="8963" width="37.6640625" style="4" customWidth="1"/>
    <col min="8964" max="8964" width="1.33203125" style="4" customWidth="1"/>
    <col min="8965" max="8965" width="19.33203125" style="4" customWidth="1"/>
    <col min="8966" max="8966" width="1.33203125" style="4" customWidth="1"/>
    <col min="8967" max="8967" width="19.33203125" style="4" customWidth="1"/>
    <col min="8968" max="9154" width="12" style="4"/>
    <col min="9155" max="9155" width="2.33203125" style="4" customWidth="1"/>
    <col min="9156" max="9216" width="12" style="4"/>
    <col min="9217" max="9217" width="8" style="4" customWidth="1"/>
    <col min="9218" max="9218" width="81.33203125" style="4" customWidth="1"/>
    <col min="9219" max="9219" width="37.6640625" style="4" customWidth="1"/>
    <col min="9220" max="9220" width="1.33203125" style="4" customWidth="1"/>
    <col min="9221" max="9221" width="19.33203125" style="4" customWidth="1"/>
    <col min="9222" max="9222" width="1.33203125" style="4" customWidth="1"/>
    <col min="9223" max="9223" width="19.33203125" style="4" customWidth="1"/>
    <col min="9224" max="9410" width="12" style="4"/>
    <col min="9411" max="9411" width="2.33203125" style="4" customWidth="1"/>
    <col min="9412" max="9472" width="12" style="4"/>
    <col min="9473" max="9473" width="8" style="4" customWidth="1"/>
    <col min="9474" max="9474" width="81.33203125" style="4" customWidth="1"/>
    <col min="9475" max="9475" width="37.6640625" style="4" customWidth="1"/>
    <col min="9476" max="9476" width="1.33203125" style="4" customWidth="1"/>
    <col min="9477" max="9477" width="19.33203125" style="4" customWidth="1"/>
    <col min="9478" max="9478" width="1.33203125" style="4" customWidth="1"/>
    <col min="9479" max="9479" width="19.33203125" style="4" customWidth="1"/>
    <col min="9480" max="9666" width="12" style="4"/>
    <col min="9667" max="9667" width="2.33203125" style="4" customWidth="1"/>
    <col min="9668" max="9728" width="12" style="4"/>
    <col min="9729" max="9729" width="8" style="4" customWidth="1"/>
    <col min="9730" max="9730" width="81.33203125" style="4" customWidth="1"/>
    <col min="9731" max="9731" width="37.6640625" style="4" customWidth="1"/>
    <col min="9732" max="9732" width="1.33203125" style="4" customWidth="1"/>
    <col min="9733" max="9733" width="19.33203125" style="4" customWidth="1"/>
    <col min="9734" max="9734" width="1.33203125" style="4" customWidth="1"/>
    <col min="9735" max="9735" width="19.33203125" style="4" customWidth="1"/>
    <col min="9736" max="9922" width="12" style="4"/>
    <col min="9923" max="9923" width="2.33203125" style="4" customWidth="1"/>
    <col min="9924" max="9984" width="12" style="4"/>
    <col min="9985" max="9985" width="8" style="4" customWidth="1"/>
    <col min="9986" max="9986" width="81.33203125" style="4" customWidth="1"/>
    <col min="9987" max="9987" width="37.6640625" style="4" customWidth="1"/>
    <col min="9988" max="9988" width="1.33203125" style="4" customWidth="1"/>
    <col min="9989" max="9989" width="19.33203125" style="4" customWidth="1"/>
    <col min="9990" max="9990" width="1.33203125" style="4" customWidth="1"/>
    <col min="9991" max="9991" width="19.33203125" style="4" customWidth="1"/>
    <col min="9992" max="10178" width="12" style="4"/>
    <col min="10179" max="10179" width="2.33203125" style="4" customWidth="1"/>
    <col min="10180" max="10240" width="12" style="4"/>
    <col min="10241" max="10241" width="8" style="4" customWidth="1"/>
    <col min="10242" max="10242" width="81.33203125" style="4" customWidth="1"/>
    <col min="10243" max="10243" width="37.6640625" style="4" customWidth="1"/>
    <col min="10244" max="10244" width="1.33203125" style="4" customWidth="1"/>
    <col min="10245" max="10245" width="19.33203125" style="4" customWidth="1"/>
    <col min="10246" max="10246" width="1.33203125" style="4" customWidth="1"/>
    <col min="10247" max="10247" width="19.33203125" style="4" customWidth="1"/>
    <col min="10248" max="10434" width="12" style="4"/>
    <col min="10435" max="10435" width="2.33203125" style="4" customWidth="1"/>
    <col min="10436" max="10496" width="12" style="4"/>
    <col min="10497" max="10497" width="8" style="4" customWidth="1"/>
    <col min="10498" max="10498" width="81.33203125" style="4" customWidth="1"/>
    <col min="10499" max="10499" width="37.6640625" style="4" customWidth="1"/>
    <col min="10500" max="10500" width="1.33203125" style="4" customWidth="1"/>
    <col min="10501" max="10501" width="19.33203125" style="4" customWidth="1"/>
    <col min="10502" max="10502" width="1.33203125" style="4" customWidth="1"/>
    <col min="10503" max="10503" width="19.33203125" style="4" customWidth="1"/>
    <col min="10504" max="10690" width="12" style="4"/>
    <col min="10691" max="10691" width="2.33203125" style="4" customWidth="1"/>
    <col min="10692" max="10752" width="12" style="4"/>
    <col min="10753" max="10753" width="8" style="4" customWidth="1"/>
    <col min="10754" max="10754" width="81.33203125" style="4" customWidth="1"/>
    <col min="10755" max="10755" width="37.6640625" style="4" customWidth="1"/>
    <col min="10756" max="10756" width="1.33203125" style="4" customWidth="1"/>
    <col min="10757" max="10757" width="19.33203125" style="4" customWidth="1"/>
    <col min="10758" max="10758" width="1.33203125" style="4" customWidth="1"/>
    <col min="10759" max="10759" width="19.33203125" style="4" customWidth="1"/>
    <col min="10760" max="10946" width="12" style="4"/>
    <col min="10947" max="10947" width="2.33203125" style="4" customWidth="1"/>
    <col min="10948" max="11008" width="12" style="4"/>
    <col min="11009" max="11009" width="8" style="4" customWidth="1"/>
    <col min="11010" max="11010" width="81.33203125" style="4" customWidth="1"/>
    <col min="11011" max="11011" width="37.6640625" style="4" customWidth="1"/>
    <col min="11012" max="11012" width="1.33203125" style="4" customWidth="1"/>
    <col min="11013" max="11013" width="19.33203125" style="4" customWidth="1"/>
    <col min="11014" max="11014" width="1.33203125" style="4" customWidth="1"/>
    <col min="11015" max="11015" width="19.33203125" style="4" customWidth="1"/>
    <col min="11016" max="11202" width="12" style="4"/>
    <col min="11203" max="11203" width="2.33203125" style="4" customWidth="1"/>
    <col min="11204" max="11264" width="12" style="4"/>
    <col min="11265" max="11265" width="8" style="4" customWidth="1"/>
    <col min="11266" max="11266" width="81.33203125" style="4" customWidth="1"/>
    <col min="11267" max="11267" width="37.6640625" style="4" customWidth="1"/>
    <col min="11268" max="11268" width="1.33203125" style="4" customWidth="1"/>
    <col min="11269" max="11269" width="19.33203125" style="4" customWidth="1"/>
    <col min="11270" max="11270" width="1.33203125" style="4" customWidth="1"/>
    <col min="11271" max="11271" width="19.33203125" style="4" customWidth="1"/>
    <col min="11272" max="11458" width="12" style="4"/>
    <col min="11459" max="11459" width="2.33203125" style="4" customWidth="1"/>
    <col min="11460" max="11520" width="12" style="4"/>
    <col min="11521" max="11521" width="8" style="4" customWidth="1"/>
    <col min="11522" max="11522" width="81.33203125" style="4" customWidth="1"/>
    <col min="11523" max="11523" width="37.6640625" style="4" customWidth="1"/>
    <col min="11524" max="11524" width="1.33203125" style="4" customWidth="1"/>
    <col min="11525" max="11525" width="19.33203125" style="4" customWidth="1"/>
    <col min="11526" max="11526" width="1.33203125" style="4" customWidth="1"/>
    <col min="11527" max="11527" width="19.33203125" style="4" customWidth="1"/>
    <col min="11528" max="11714" width="12" style="4"/>
    <col min="11715" max="11715" width="2.33203125" style="4" customWidth="1"/>
    <col min="11716" max="11776" width="12" style="4"/>
    <col min="11777" max="11777" width="8" style="4" customWidth="1"/>
    <col min="11778" max="11778" width="81.33203125" style="4" customWidth="1"/>
    <col min="11779" max="11779" width="37.6640625" style="4" customWidth="1"/>
    <col min="11780" max="11780" width="1.33203125" style="4" customWidth="1"/>
    <col min="11781" max="11781" width="19.33203125" style="4" customWidth="1"/>
    <col min="11782" max="11782" width="1.33203125" style="4" customWidth="1"/>
    <col min="11783" max="11783" width="19.33203125" style="4" customWidth="1"/>
    <col min="11784" max="11970" width="12" style="4"/>
    <col min="11971" max="11971" width="2.33203125" style="4" customWidth="1"/>
    <col min="11972" max="12032" width="12" style="4"/>
    <col min="12033" max="12033" width="8" style="4" customWidth="1"/>
    <col min="12034" max="12034" width="81.33203125" style="4" customWidth="1"/>
    <col min="12035" max="12035" width="37.6640625" style="4" customWidth="1"/>
    <col min="12036" max="12036" width="1.33203125" style="4" customWidth="1"/>
    <col min="12037" max="12037" width="19.33203125" style="4" customWidth="1"/>
    <col min="12038" max="12038" width="1.33203125" style="4" customWidth="1"/>
    <col min="12039" max="12039" width="19.33203125" style="4" customWidth="1"/>
    <col min="12040" max="12226" width="12" style="4"/>
    <col min="12227" max="12227" width="2.33203125" style="4" customWidth="1"/>
    <col min="12228" max="12288" width="12" style="4"/>
    <col min="12289" max="12289" width="8" style="4" customWidth="1"/>
    <col min="12290" max="12290" width="81.33203125" style="4" customWidth="1"/>
    <col min="12291" max="12291" width="37.6640625" style="4" customWidth="1"/>
    <col min="12292" max="12292" width="1.33203125" style="4" customWidth="1"/>
    <col min="12293" max="12293" width="19.33203125" style="4" customWidth="1"/>
    <col min="12294" max="12294" width="1.33203125" style="4" customWidth="1"/>
    <col min="12295" max="12295" width="19.33203125" style="4" customWidth="1"/>
    <col min="12296" max="12482" width="12" style="4"/>
    <col min="12483" max="12483" width="2.33203125" style="4" customWidth="1"/>
    <col min="12484" max="12544" width="12" style="4"/>
    <col min="12545" max="12545" width="8" style="4" customWidth="1"/>
    <col min="12546" max="12546" width="81.33203125" style="4" customWidth="1"/>
    <col min="12547" max="12547" width="37.6640625" style="4" customWidth="1"/>
    <col min="12548" max="12548" width="1.33203125" style="4" customWidth="1"/>
    <col min="12549" max="12549" width="19.33203125" style="4" customWidth="1"/>
    <col min="12550" max="12550" width="1.33203125" style="4" customWidth="1"/>
    <col min="12551" max="12551" width="19.33203125" style="4" customWidth="1"/>
    <col min="12552" max="12738" width="12" style="4"/>
    <col min="12739" max="12739" width="2.33203125" style="4" customWidth="1"/>
    <col min="12740" max="12800" width="12" style="4"/>
    <col min="12801" max="12801" width="8" style="4" customWidth="1"/>
    <col min="12802" max="12802" width="81.33203125" style="4" customWidth="1"/>
    <col min="12803" max="12803" width="37.6640625" style="4" customWidth="1"/>
    <col min="12804" max="12804" width="1.33203125" style="4" customWidth="1"/>
    <col min="12805" max="12805" width="19.33203125" style="4" customWidth="1"/>
    <col min="12806" max="12806" width="1.33203125" style="4" customWidth="1"/>
    <col min="12807" max="12807" width="19.33203125" style="4" customWidth="1"/>
    <col min="12808" max="12994" width="12" style="4"/>
    <col min="12995" max="12995" width="2.33203125" style="4" customWidth="1"/>
    <col min="12996" max="13056" width="12" style="4"/>
    <col min="13057" max="13057" width="8" style="4" customWidth="1"/>
    <col min="13058" max="13058" width="81.33203125" style="4" customWidth="1"/>
    <col min="13059" max="13059" width="37.6640625" style="4" customWidth="1"/>
    <col min="13060" max="13060" width="1.33203125" style="4" customWidth="1"/>
    <col min="13061" max="13061" width="19.33203125" style="4" customWidth="1"/>
    <col min="13062" max="13062" width="1.33203125" style="4" customWidth="1"/>
    <col min="13063" max="13063" width="19.33203125" style="4" customWidth="1"/>
    <col min="13064" max="13250" width="12" style="4"/>
    <col min="13251" max="13251" width="2.33203125" style="4" customWidth="1"/>
    <col min="13252" max="13312" width="12" style="4"/>
    <col min="13313" max="13313" width="8" style="4" customWidth="1"/>
    <col min="13314" max="13314" width="81.33203125" style="4" customWidth="1"/>
    <col min="13315" max="13315" width="37.6640625" style="4" customWidth="1"/>
    <col min="13316" max="13316" width="1.33203125" style="4" customWidth="1"/>
    <col min="13317" max="13317" width="19.33203125" style="4" customWidth="1"/>
    <col min="13318" max="13318" width="1.33203125" style="4" customWidth="1"/>
    <col min="13319" max="13319" width="19.33203125" style="4" customWidth="1"/>
    <col min="13320" max="13506" width="12" style="4"/>
    <col min="13507" max="13507" width="2.33203125" style="4" customWidth="1"/>
    <col min="13508" max="13568" width="12" style="4"/>
    <col min="13569" max="13569" width="8" style="4" customWidth="1"/>
    <col min="13570" max="13570" width="81.33203125" style="4" customWidth="1"/>
    <col min="13571" max="13571" width="37.6640625" style="4" customWidth="1"/>
    <col min="13572" max="13572" width="1.33203125" style="4" customWidth="1"/>
    <col min="13573" max="13573" width="19.33203125" style="4" customWidth="1"/>
    <col min="13574" max="13574" width="1.33203125" style="4" customWidth="1"/>
    <col min="13575" max="13575" width="19.33203125" style="4" customWidth="1"/>
    <col min="13576" max="13762" width="12" style="4"/>
    <col min="13763" max="13763" width="2.33203125" style="4" customWidth="1"/>
    <col min="13764" max="13824" width="12" style="4"/>
    <col min="13825" max="13825" width="8" style="4" customWidth="1"/>
    <col min="13826" max="13826" width="81.33203125" style="4" customWidth="1"/>
    <col min="13827" max="13827" width="37.6640625" style="4" customWidth="1"/>
    <col min="13828" max="13828" width="1.33203125" style="4" customWidth="1"/>
    <col min="13829" max="13829" width="19.33203125" style="4" customWidth="1"/>
    <col min="13830" max="13830" width="1.33203125" style="4" customWidth="1"/>
    <col min="13831" max="13831" width="19.33203125" style="4" customWidth="1"/>
    <col min="13832" max="14018" width="12" style="4"/>
    <col min="14019" max="14019" width="2.33203125" style="4" customWidth="1"/>
    <col min="14020" max="14080" width="12" style="4"/>
    <col min="14081" max="14081" width="8" style="4" customWidth="1"/>
    <col min="14082" max="14082" width="81.33203125" style="4" customWidth="1"/>
    <col min="14083" max="14083" width="37.6640625" style="4" customWidth="1"/>
    <col min="14084" max="14084" width="1.33203125" style="4" customWidth="1"/>
    <col min="14085" max="14085" width="19.33203125" style="4" customWidth="1"/>
    <col min="14086" max="14086" width="1.33203125" style="4" customWidth="1"/>
    <col min="14087" max="14087" width="19.33203125" style="4" customWidth="1"/>
    <col min="14088" max="14274" width="12" style="4"/>
    <col min="14275" max="14275" width="2.33203125" style="4" customWidth="1"/>
    <col min="14276" max="14336" width="12" style="4"/>
    <col min="14337" max="14337" width="8" style="4" customWidth="1"/>
    <col min="14338" max="14338" width="81.33203125" style="4" customWidth="1"/>
    <col min="14339" max="14339" width="37.6640625" style="4" customWidth="1"/>
    <col min="14340" max="14340" width="1.33203125" style="4" customWidth="1"/>
    <col min="14341" max="14341" width="19.33203125" style="4" customWidth="1"/>
    <col min="14342" max="14342" width="1.33203125" style="4" customWidth="1"/>
    <col min="14343" max="14343" width="19.33203125" style="4" customWidth="1"/>
    <col min="14344" max="14530" width="12" style="4"/>
    <col min="14531" max="14531" width="2.33203125" style="4" customWidth="1"/>
    <col min="14532" max="14592" width="12" style="4"/>
    <col min="14593" max="14593" width="8" style="4" customWidth="1"/>
    <col min="14594" max="14594" width="81.33203125" style="4" customWidth="1"/>
    <col min="14595" max="14595" width="37.6640625" style="4" customWidth="1"/>
    <col min="14596" max="14596" width="1.33203125" style="4" customWidth="1"/>
    <col min="14597" max="14597" width="19.33203125" style="4" customWidth="1"/>
    <col min="14598" max="14598" width="1.33203125" style="4" customWidth="1"/>
    <col min="14599" max="14599" width="19.33203125" style="4" customWidth="1"/>
    <col min="14600" max="14786" width="12" style="4"/>
    <col min="14787" max="14787" width="2.33203125" style="4" customWidth="1"/>
    <col min="14788" max="14848" width="12" style="4"/>
    <col min="14849" max="14849" width="8" style="4" customWidth="1"/>
    <col min="14850" max="14850" width="81.33203125" style="4" customWidth="1"/>
    <col min="14851" max="14851" width="37.6640625" style="4" customWidth="1"/>
    <col min="14852" max="14852" width="1.33203125" style="4" customWidth="1"/>
    <col min="14853" max="14853" width="19.33203125" style="4" customWidth="1"/>
    <col min="14854" max="14854" width="1.33203125" style="4" customWidth="1"/>
    <col min="14855" max="14855" width="19.33203125" style="4" customWidth="1"/>
    <col min="14856" max="15042" width="12" style="4"/>
    <col min="15043" max="15043" width="2.33203125" style="4" customWidth="1"/>
    <col min="15044" max="15104" width="12" style="4"/>
    <col min="15105" max="15105" width="8" style="4" customWidth="1"/>
    <col min="15106" max="15106" width="81.33203125" style="4" customWidth="1"/>
    <col min="15107" max="15107" width="37.6640625" style="4" customWidth="1"/>
    <col min="15108" max="15108" width="1.33203125" style="4" customWidth="1"/>
    <col min="15109" max="15109" width="19.33203125" style="4" customWidth="1"/>
    <col min="15110" max="15110" width="1.33203125" style="4" customWidth="1"/>
    <col min="15111" max="15111" width="19.33203125" style="4" customWidth="1"/>
    <col min="15112" max="15298" width="12" style="4"/>
    <col min="15299" max="15299" width="2.33203125" style="4" customWidth="1"/>
    <col min="15300" max="15360" width="12" style="4"/>
    <col min="15361" max="15361" width="8" style="4" customWidth="1"/>
    <col min="15362" max="15362" width="81.33203125" style="4" customWidth="1"/>
    <col min="15363" max="15363" width="37.6640625" style="4" customWidth="1"/>
    <col min="15364" max="15364" width="1.33203125" style="4" customWidth="1"/>
    <col min="15365" max="15365" width="19.33203125" style="4" customWidth="1"/>
    <col min="15366" max="15366" width="1.33203125" style="4" customWidth="1"/>
    <col min="15367" max="15367" width="19.33203125" style="4" customWidth="1"/>
    <col min="15368" max="15554" width="12" style="4"/>
    <col min="15555" max="15555" width="2.33203125" style="4" customWidth="1"/>
    <col min="15556" max="15616" width="12" style="4"/>
    <col min="15617" max="15617" width="8" style="4" customWidth="1"/>
    <col min="15618" max="15618" width="81.33203125" style="4" customWidth="1"/>
    <col min="15619" max="15619" width="37.6640625" style="4" customWidth="1"/>
    <col min="15620" max="15620" width="1.33203125" style="4" customWidth="1"/>
    <col min="15621" max="15621" width="19.33203125" style="4" customWidth="1"/>
    <col min="15622" max="15622" width="1.33203125" style="4" customWidth="1"/>
    <col min="15623" max="15623" width="19.33203125" style="4" customWidth="1"/>
    <col min="15624" max="15810" width="12" style="4"/>
    <col min="15811" max="15811" width="2.33203125" style="4" customWidth="1"/>
    <col min="15812" max="15872" width="12" style="4"/>
    <col min="15873" max="15873" width="8" style="4" customWidth="1"/>
    <col min="15874" max="15874" width="81.33203125" style="4" customWidth="1"/>
    <col min="15875" max="15875" width="37.6640625" style="4" customWidth="1"/>
    <col min="15876" max="15876" width="1.33203125" style="4" customWidth="1"/>
    <col min="15877" max="15877" width="19.33203125" style="4" customWidth="1"/>
    <col min="15878" max="15878" width="1.33203125" style="4" customWidth="1"/>
    <col min="15879" max="15879" width="19.33203125" style="4" customWidth="1"/>
    <col min="15880" max="16066" width="12" style="4"/>
    <col min="16067" max="16067" width="2.33203125" style="4" customWidth="1"/>
    <col min="16068" max="16128" width="12" style="4"/>
    <col min="16129" max="16129" width="8" style="4" customWidth="1"/>
    <col min="16130" max="16130" width="81.33203125" style="4" customWidth="1"/>
    <col min="16131" max="16131" width="37.6640625" style="4" customWidth="1"/>
    <col min="16132" max="16132" width="1.33203125" style="4" customWidth="1"/>
    <col min="16133" max="16133" width="19.33203125" style="4" customWidth="1"/>
    <col min="16134" max="16134" width="1.33203125" style="4" customWidth="1"/>
    <col min="16135" max="16135" width="19.33203125" style="4" customWidth="1"/>
    <col min="16136" max="16322" width="12" style="4"/>
    <col min="16323" max="16323" width="2.33203125" style="4" customWidth="1"/>
    <col min="16324" max="16384" width="12" style="4"/>
  </cols>
  <sheetData>
    <row r="1" spans="1:7" s="194" customFormat="1" ht="22.5" customHeight="1" x14ac:dyDescent="0.25">
      <c r="A1" s="195"/>
      <c r="B1" s="199" t="str">
        <f>'Project Info'!B1</f>
        <v>City of Staunton, Augusta County, and City of Waynesboro, Virginia</v>
      </c>
      <c r="C1" s="196"/>
    </row>
    <row r="2" spans="1:7" s="194" customFormat="1" ht="20.25" customHeight="1" x14ac:dyDescent="0.25">
      <c r="A2" s="197"/>
      <c r="B2" s="283" t="str">
        <f>'Project Info'!B3</f>
        <v>Regional P25 Radio System</v>
      </c>
      <c r="C2" s="164"/>
    </row>
    <row r="3" spans="1:7" s="194" customFormat="1" ht="20.25" customHeight="1" x14ac:dyDescent="0.25">
      <c r="A3" s="197"/>
      <c r="B3" s="200" t="str">
        <f>'Project Info'!B6</f>
        <v>Date Entered on "Project Info" Sheet</v>
      </c>
      <c r="C3" s="164"/>
    </row>
    <row r="4" spans="1:7" s="194" customFormat="1" ht="18" customHeight="1" x14ac:dyDescent="0.25">
      <c r="A4" s="197"/>
      <c r="B4" s="283" t="str">
        <f>'Project Info'!B8</f>
        <v>PROPOSER's Name Entered on "Project Info" Sheet</v>
      </c>
      <c r="C4" s="164"/>
    </row>
    <row r="5" spans="1:7" ht="12" customHeight="1" thickBot="1" x14ac:dyDescent="0.3">
      <c r="A5" s="5"/>
      <c r="B5" s="6"/>
      <c r="C5" s="7"/>
    </row>
    <row r="6" spans="1:7" ht="27.75" customHeight="1" x14ac:dyDescent="0.25">
      <c r="A6" s="8"/>
      <c r="B6" s="430" t="s">
        <v>11</v>
      </c>
      <c r="C6" s="431"/>
      <c r="E6" s="9"/>
      <c r="G6" s="9"/>
    </row>
    <row r="7" spans="1:7" ht="27.75" customHeight="1" x14ac:dyDescent="0.25">
      <c r="A7" s="198"/>
      <c r="B7" s="305" t="s">
        <v>550</v>
      </c>
      <c r="C7" s="306">
        <f>SUM(C8:C12)</f>
        <v>0</v>
      </c>
      <c r="E7" s="417"/>
      <c r="G7" s="9"/>
    </row>
    <row r="8" spans="1:7" ht="25.2" customHeight="1" x14ac:dyDescent="0.25">
      <c r="A8" s="10" t="s">
        <v>12</v>
      </c>
      <c r="B8" s="206" t="s">
        <v>13</v>
      </c>
      <c r="C8" s="418">
        <f>'A. Physical Facilities'!A2</f>
        <v>0</v>
      </c>
    </row>
    <row r="9" spans="1:7" ht="25.2" customHeight="1" x14ac:dyDescent="0.25">
      <c r="A9" s="10" t="s">
        <v>14</v>
      </c>
      <c r="B9" s="206" t="s">
        <v>15</v>
      </c>
      <c r="C9" s="418">
        <f>'B. Radio System'!A2</f>
        <v>0</v>
      </c>
    </row>
    <row r="10" spans="1:7" ht="25.2" customHeight="1" x14ac:dyDescent="0.25">
      <c r="A10" s="10" t="s">
        <v>16</v>
      </c>
      <c r="B10" s="206" t="s">
        <v>17</v>
      </c>
      <c r="C10" s="418">
        <f>'C. Connectivity Network'!A2</f>
        <v>0</v>
      </c>
    </row>
    <row r="11" spans="1:7" ht="25.2" customHeight="1" x14ac:dyDescent="0.25">
      <c r="A11" s="10" t="s">
        <v>18</v>
      </c>
      <c r="B11" s="206" t="s">
        <v>19</v>
      </c>
      <c r="C11" s="418">
        <f>'D. Dispatch Centers'!A2</f>
        <v>0</v>
      </c>
    </row>
    <row r="12" spans="1:7" ht="25.2" customHeight="1" x14ac:dyDescent="0.25">
      <c r="A12" s="10" t="s">
        <v>20</v>
      </c>
      <c r="B12" s="206" t="s">
        <v>22</v>
      </c>
      <c r="C12" s="418">
        <f>'E. Services'!A2</f>
        <v>0</v>
      </c>
    </row>
    <row r="13" spans="1:7" ht="27.75" customHeight="1" x14ac:dyDescent="0.25">
      <c r="A13" s="198"/>
      <c r="B13" s="305" t="s">
        <v>582</v>
      </c>
      <c r="C13" s="306">
        <f>SUM(C14,C18)</f>
        <v>0</v>
      </c>
      <c r="E13" s="9"/>
      <c r="G13" s="9"/>
    </row>
    <row r="14" spans="1:7" ht="25.2" customHeight="1" x14ac:dyDescent="0.25">
      <c r="A14" s="10" t="s">
        <v>502</v>
      </c>
      <c r="B14" s="206" t="s">
        <v>501</v>
      </c>
      <c r="C14" s="11">
        <f>'F. PS Subscribers'!A2</f>
        <v>0</v>
      </c>
    </row>
    <row r="15" spans="1:7" ht="25.2" customHeight="1" x14ac:dyDescent="0.25">
      <c r="A15" s="10"/>
      <c r="B15" s="206" t="s">
        <v>1057</v>
      </c>
      <c r="C15" s="418">
        <f>SUM('F. PS Subscribers'!J$2:V$2)</f>
        <v>0</v>
      </c>
    </row>
    <row r="16" spans="1:7" ht="25.2" customHeight="1" x14ac:dyDescent="0.25">
      <c r="A16" s="10"/>
      <c r="B16" s="206" t="s">
        <v>1058</v>
      </c>
      <c r="C16" s="418">
        <f>SUM('F. PS Subscribers'!Y$2:AH$2)</f>
        <v>0</v>
      </c>
    </row>
    <row r="17" spans="1:3" ht="25.2" customHeight="1" x14ac:dyDescent="0.25">
      <c r="A17" s="10"/>
      <c r="B17" s="206" t="s">
        <v>1059</v>
      </c>
      <c r="C17" s="418">
        <f>SUM('F. PS Subscribers'!AK$2:AZ$2)</f>
        <v>0</v>
      </c>
    </row>
    <row r="18" spans="1:3" ht="25.2" customHeight="1" x14ac:dyDescent="0.25">
      <c r="A18" s="10" t="s">
        <v>21</v>
      </c>
      <c r="B18" s="206" t="s">
        <v>503</v>
      </c>
      <c r="C18" s="11">
        <f>'G. Non-PS Subscribers '!A2</f>
        <v>0</v>
      </c>
    </row>
    <row r="19" spans="1:3" ht="25.2" customHeight="1" x14ac:dyDescent="0.25">
      <c r="A19" s="10"/>
      <c r="B19" s="206" t="s">
        <v>1057</v>
      </c>
      <c r="C19" s="419">
        <f>SUM('G. Non-PS Subscribers '!J$2:M$2)</f>
        <v>0</v>
      </c>
    </row>
    <row r="20" spans="1:3" ht="25.2" customHeight="1" x14ac:dyDescent="0.25">
      <c r="A20" s="10"/>
      <c r="B20" s="206" t="s">
        <v>1058</v>
      </c>
      <c r="C20" s="418">
        <f>SUM('G. Non-PS Subscribers '!P$2:S$2)</f>
        <v>0</v>
      </c>
    </row>
    <row r="21" spans="1:3" ht="25.2" customHeight="1" x14ac:dyDescent="0.25">
      <c r="A21" s="10"/>
      <c r="B21" s="206" t="s">
        <v>1059</v>
      </c>
      <c r="C21" s="418">
        <f>SUM('G. Non-PS Subscribers '!V$2:Y$2)</f>
        <v>0</v>
      </c>
    </row>
    <row r="22" spans="1:3" ht="14.25" customHeight="1" x14ac:dyDescent="0.25">
      <c r="A22" s="12"/>
      <c r="B22" s="13"/>
      <c r="C22" s="14"/>
    </row>
    <row r="23" spans="1:3" s="16" customFormat="1" ht="27" customHeight="1" x14ac:dyDescent="0.25">
      <c r="A23" s="15"/>
      <c r="B23" s="307" t="s">
        <v>23</v>
      </c>
      <c r="C23" s="308">
        <f>C7+C13</f>
        <v>0</v>
      </c>
    </row>
    <row r="24" spans="1:3" ht="14.25" customHeight="1" x14ac:dyDescent="0.25">
      <c r="A24" s="12"/>
      <c r="B24" s="13"/>
      <c r="C24" s="14"/>
    </row>
    <row r="25" spans="1:3" ht="25.2" customHeight="1" x14ac:dyDescent="0.25">
      <c r="A25" s="10" t="s">
        <v>24</v>
      </c>
      <c r="B25" s="207" t="s">
        <v>575</v>
      </c>
      <c r="C25" s="17">
        <f>'H. Project Discount'!A2</f>
        <v>0</v>
      </c>
    </row>
    <row r="26" spans="1:3" ht="25.2" customHeight="1" x14ac:dyDescent="0.25">
      <c r="A26" s="10" t="s">
        <v>24</v>
      </c>
      <c r="B26" s="207" t="s">
        <v>577</v>
      </c>
      <c r="C26" s="17">
        <f>'H. Project Discount'!A21</f>
        <v>0</v>
      </c>
    </row>
    <row r="27" spans="1:3" ht="14.25" customHeight="1" x14ac:dyDescent="0.25">
      <c r="A27" s="12"/>
      <c r="B27" s="13"/>
      <c r="C27" s="14"/>
    </row>
    <row r="28" spans="1:3" s="16" customFormat="1" ht="24.75" customHeight="1" x14ac:dyDescent="0.25">
      <c r="A28" s="15"/>
      <c r="B28" s="307" t="s">
        <v>25</v>
      </c>
      <c r="C28" s="308">
        <f>C23+C25+C26</f>
        <v>0</v>
      </c>
    </row>
    <row r="29" spans="1:3" ht="14.25" customHeight="1" x14ac:dyDescent="0.25">
      <c r="A29" s="12"/>
      <c r="B29" s="13"/>
      <c r="C29" s="14"/>
    </row>
    <row r="30" spans="1:3" ht="25.2" customHeight="1" x14ac:dyDescent="0.25">
      <c r="A30" s="10" t="s">
        <v>26</v>
      </c>
      <c r="B30" s="207" t="s">
        <v>770</v>
      </c>
      <c r="C30" s="17">
        <f>'I. Ongoing Costs'!A2</f>
        <v>0</v>
      </c>
    </row>
    <row r="31" spans="1:3" ht="14.25" customHeight="1" x14ac:dyDescent="0.25">
      <c r="A31" s="12"/>
      <c r="B31" s="13"/>
      <c r="C31" s="14"/>
    </row>
    <row r="32" spans="1:3" ht="25.2" customHeight="1" thickBot="1" x14ac:dyDescent="0.3">
      <c r="A32" s="18" t="s">
        <v>27</v>
      </c>
      <c r="B32" s="208" t="s">
        <v>28</v>
      </c>
      <c r="C32" s="19">
        <f>'J. Maintenance Options'!A2</f>
        <v>0</v>
      </c>
    </row>
    <row r="33" spans="1:3" ht="25.2" customHeight="1" thickBot="1" x14ac:dyDescent="0.3">
      <c r="A33" s="18" t="s">
        <v>29</v>
      </c>
      <c r="B33" s="208" t="s">
        <v>30</v>
      </c>
      <c r="C33" s="19">
        <f>'K. Project Options'!A2</f>
        <v>0</v>
      </c>
    </row>
    <row r="34" spans="1:3" ht="25.2" customHeight="1" x14ac:dyDescent="0.25"/>
    <row r="35" spans="1:3" ht="25.2" customHeight="1" x14ac:dyDescent="0.25"/>
    <row r="36" spans="1:3" ht="25.2" customHeight="1" x14ac:dyDescent="0.25"/>
    <row r="37" spans="1:3" ht="25.2" customHeight="1" x14ac:dyDescent="0.25">
      <c r="C37" s="20"/>
    </row>
    <row r="38" spans="1:3" ht="25.2" customHeight="1" x14ac:dyDescent="0.25">
      <c r="C38" s="20"/>
    </row>
    <row r="39" spans="1:3" ht="25.2" customHeight="1" x14ac:dyDescent="0.25">
      <c r="C39" s="20"/>
    </row>
    <row r="40" spans="1:3" ht="25.2" customHeight="1" x14ac:dyDescent="0.25">
      <c r="C40" s="20"/>
    </row>
    <row r="41" spans="1:3" ht="25.2" customHeight="1" x14ac:dyDescent="0.25">
      <c r="C41" s="20"/>
    </row>
    <row r="42" spans="1:3" ht="25.2" customHeight="1" x14ac:dyDescent="0.25">
      <c r="C42" s="20"/>
    </row>
    <row r="43" spans="1:3" ht="25.2" customHeight="1" x14ac:dyDescent="0.25">
      <c r="C43" s="21"/>
    </row>
    <row r="44" spans="1:3" ht="25.2" customHeight="1" x14ac:dyDescent="0.25">
      <c r="C44" s="20"/>
    </row>
    <row r="45" spans="1:3" ht="25.2" customHeight="1" x14ac:dyDescent="0.25">
      <c r="C45" s="22"/>
    </row>
    <row r="46" spans="1:3" ht="25.2" customHeight="1" x14ac:dyDescent="0.25">
      <c r="C46" s="20"/>
    </row>
    <row r="47" spans="1:3" ht="25.2" customHeight="1" x14ac:dyDescent="0.25">
      <c r="C47" s="21"/>
    </row>
    <row r="48" spans="1:3" ht="25.2" customHeight="1" x14ac:dyDescent="0.25">
      <c r="C48" s="21"/>
    </row>
    <row r="49" spans="3:3" ht="25.2" customHeight="1" x14ac:dyDescent="0.25">
      <c r="C49" s="20"/>
    </row>
    <row r="50" spans="3:3" ht="25.2" customHeight="1" x14ac:dyDescent="0.25">
      <c r="C50" s="21"/>
    </row>
    <row r="51" spans="3:3" ht="25.2" customHeight="1" x14ac:dyDescent="0.25">
      <c r="C51" s="20"/>
    </row>
    <row r="52" spans="3:3" ht="25.2" customHeight="1" x14ac:dyDescent="0.25">
      <c r="C52" s="21"/>
    </row>
    <row r="53" spans="3:3" ht="25.2" customHeight="1" x14ac:dyDescent="0.25">
      <c r="C53" s="20"/>
    </row>
    <row r="54" spans="3:3" ht="25.2" customHeight="1" x14ac:dyDescent="0.25">
      <c r="C54" s="21"/>
    </row>
    <row r="55" spans="3:3" ht="25.2" customHeight="1" x14ac:dyDescent="0.25">
      <c r="C55" s="21"/>
    </row>
    <row r="56" spans="3:3" ht="25.2" customHeight="1" x14ac:dyDescent="0.25">
      <c r="C56" s="20"/>
    </row>
    <row r="57" spans="3:3" ht="25.2" customHeight="1" x14ac:dyDescent="0.25">
      <c r="C57" s="21"/>
    </row>
    <row r="58" spans="3:3" ht="25.2" customHeight="1" x14ac:dyDescent="0.25">
      <c r="C58" s="20"/>
    </row>
  </sheetData>
  <mergeCells count="1">
    <mergeCell ref="B6:C6"/>
  </mergeCells>
  <hyperlinks>
    <hyperlink ref="B8" location="'Physical Facilities'!A1" display="PHYSICAL FACILITIES" xr:uid="{73800CEA-3D06-D54E-869A-4F1862DE9CAC}"/>
    <hyperlink ref="B9" location="'Radio System'!A1" display="RADIO SYSTEM" xr:uid="{AFCFF6D1-A788-D443-8DF3-08AFD075631D}"/>
    <hyperlink ref="B10" location="'Connectivity Network'!A1" display="CONNECTIVITY NETWORK" xr:uid="{13DFBFA3-FDFA-BC4F-A308-553FF839F941}"/>
    <hyperlink ref="B11" location="'Dispatch Centers'!A1" display="DISPATCH CENTERS" xr:uid="{303CEC01-A2AB-744E-9322-C56CF4744061}"/>
    <hyperlink ref="B12" location="Services!A1" display="SERVICES" xr:uid="{8512F418-614F-6B45-BC73-ADB5B16BBB38}"/>
    <hyperlink ref="B14" location="'PS Subscribers'!A1" display="PUBLIC SAFETY SUBSCRIBER EQUIPMENT" xr:uid="{C49135DC-42F5-F34F-822C-81361BAD355B}"/>
    <hyperlink ref="B18" location="'Non-PS Subscribers'!A1" display="NON-PUBLIC SAFETY SUBSCRIBER EQUIPMENT" xr:uid="{D78DCDC2-43B8-624A-8B4D-5AE546F86589}"/>
    <hyperlink ref="B25" location="'Project Discount'!A1" display="PROJECT DISCOUNT" xr:uid="{D2F12A84-A050-0C43-B77C-78944BE97679}"/>
    <hyperlink ref="B30" location="Maintenance!A1" display="MAINTENANCE (Year 2 thru Year 15)" xr:uid="{F4387A82-B195-B847-9519-BE8049D9E609}"/>
    <hyperlink ref="B32" location="'Maintenance Options'!A1" display="MAINTENANCE OPTIONS" xr:uid="{0687D4E8-9AC2-AF47-938C-CA6A90C5E159}"/>
    <hyperlink ref="B33" location="'Project Options'!A1" display="PROJECT OPTIONS" xr:uid="{E705DD2E-2252-A14A-894A-10066F9B611D}"/>
    <hyperlink ref="B26" location="'Project Discount'!A1" display="PROJECT DISCOUNT" xr:uid="{F9B1C145-E1CD-8243-A9B4-67C644785B07}"/>
  </hyperlinks>
  <pageMargins left="0.7" right="0.7" top="0.75" bottom="0.75" header="0.3" footer="0.3"/>
  <pageSetup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D09A1-3712-4F3B-83EF-7792F0D4C297}">
  <dimension ref="A1:CC83"/>
  <sheetViews>
    <sheetView zoomScaleNormal="100" workbookViewId="0">
      <pane xSplit="5" ySplit="6" topLeftCell="H7" activePane="bottomRight" state="frozen"/>
      <selection pane="topRight" activeCell="F1" sqref="F1"/>
      <selection pane="bottomLeft" activeCell="A7" sqref="A7"/>
      <selection pane="bottomRight" activeCell="A2" sqref="A2"/>
    </sheetView>
  </sheetViews>
  <sheetFormatPr defaultColWidth="8.6640625" defaultRowHeight="13.8" x14ac:dyDescent="0.25"/>
  <cols>
    <col min="1" max="2" width="16.6640625" style="194" customWidth="1"/>
    <col min="3" max="4" width="8.6640625" style="194"/>
    <col min="5" max="5" width="62.6640625" style="194" customWidth="1"/>
    <col min="6" max="6" width="33.33203125" style="194" customWidth="1"/>
    <col min="7" max="7" width="15.6640625" style="194" customWidth="1"/>
    <col min="8" max="8" width="14.33203125" style="194" customWidth="1"/>
    <col min="9" max="9" width="8.6640625" style="194"/>
    <col min="10" max="11" width="19.33203125" style="194" customWidth="1"/>
    <col min="12" max="12" width="15.6640625" style="194" customWidth="1"/>
    <col min="13" max="13" width="14.33203125" style="194" customWidth="1"/>
    <col min="14" max="14" width="8.6640625" style="194"/>
    <col min="15" max="16" width="19.33203125" style="194" customWidth="1"/>
    <col min="17" max="17" width="15.6640625" style="194" customWidth="1"/>
    <col min="18" max="18" width="14.33203125" style="194" customWidth="1"/>
    <col min="19" max="19" width="8.6640625" style="194"/>
    <col min="20" max="21" width="19.33203125" style="194" customWidth="1"/>
    <col min="22" max="22" width="15.6640625" style="194" customWidth="1"/>
    <col min="23" max="23" width="14.33203125" style="194" customWidth="1"/>
    <col min="24" max="24" width="8.6640625" style="194"/>
    <col min="25" max="26" width="19.33203125" style="194" customWidth="1"/>
    <col min="27" max="27" width="15.6640625" style="194" customWidth="1"/>
    <col min="28" max="28" width="14.33203125" style="194" customWidth="1"/>
    <col min="29" max="29" width="8.6640625" style="194"/>
    <col min="30" max="31" width="19.33203125" style="194" customWidth="1"/>
    <col min="32" max="32" width="15.6640625" style="194" customWidth="1"/>
    <col min="33" max="33" width="14.33203125" style="194" customWidth="1"/>
    <col min="34" max="34" width="8.6640625" style="194"/>
    <col min="35" max="36" width="19.33203125" style="194" customWidth="1"/>
    <col min="37" max="37" width="15.6640625" style="194" customWidth="1"/>
    <col min="38" max="38" width="14.33203125" style="194" customWidth="1"/>
    <col min="39" max="39" width="8.6640625" style="194"/>
    <col min="40" max="41" width="19.33203125" style="194" customWidth="1"/>
    <col min="42" max="42" width="15.6640625" style="194" customWidth="1"/>
    <col min="43" max="43" width="14.33203125" style="194" customWidth="1"/>
    <col min="44" max="44" width="8.6640625" style="194"/>
    <col min="45" max="46" width="19.33203125" style="194" customWidth="1"/>
    <col min="47" max="47" width="15.6640625" style="194" customWidth="1"/>
    <col min="48" max="48" width="14.33203125" style="194" customWidth="1"/>
    <col min="49" max="49" width="8.6640625" style="194"/>
    <col min="50" max="51" width="19.33203125" style="194" customWidth="1"/>
    <col min="52" max="52" width="15.6640625" style="194" customWidth="1"/>
    <col min="53" max="53" width="14.33203125" style="194" customWidth="1"/>
    <col min="54" max="54" width="8.6640625" style="194"/>
    <col min="55" max="56" width="19.33203125" style="194" customWidth="1"/>
    <col min="57" max="57" width="15.6640625" style="194" customWidth="1"/>
    <col min="58" max="58" width="14.33203125" style="194" customWidth="1"/>
    <col min="59" max="59" width="8.6640625" style="194"/>
    <col min="60" max="61" width="19.33203125" style="194" customWidth="1"/>
    <col min="62" max="62" width="15.6640625" style="194" customWidth="1"/>
    <col min="63" max="63" width="14.33203125" style="194" customWidth="1"/>
    <col min="64" max="64" width="8.6640625" style="194"/>
    <col min="65" max="66" width="19.33203125" style="194" customWidth="1"/>
    <col min="67" max="67" width="15.6640625" style="194" customWidth="1"/>
    <col min="68" max="68" width="14.33203125" style="194" customWidth="1"/>
    <col min="69" max="69" width="8.6640625" style="194"/>
    <col min="70" max="71" width="19.33203125" style="194" customWidth="1"/>
    <col min="72" max="72" width="15.6640625" style="194" customWidth="1"/>
    <col min="73" max="73" width="14.33203125" style="194" customWidth="1"/>
    <col min="74" max="74" width="8.6640625" style="194"/>
    <col min="75" max="76" width="19.33203125" style="194" customWidth="1"/>
    <col min="77" max="77" width="15.6640625" style="194" customWidth="1"/>
    <col min="78" max="78" width="14.33203125" style="194" customWidth="1"/>
    <col min="79" max="79" width="8.6640625" style="194"/>
    <col min="80" max="81" width="19.33203125" style="194" customWidth="1"/>
    <col min="82" max="16384" width="8.6640625" style="194"/>
  </cols>
  <sheetData>
    <row r="1" spans="1:81" ht="14.4" thickBot="1" x14ac:dyDescent="0.3">
      <c r="A1" s="437" t="str">
        <f>'Project Info'!B1</f>
        <v>City of Staunton, Augusta County, and City of Waynesboro, Virginia</v>
      </c>
      <c r="B1" s="437"/>
      <c r="C1" s="437"/>
    </row>
    <row r="2" spans="1:81" s="4" customFormat="1" ht="25.2" customHeight="1" thickBot="1" x14ac:dyDescent="0.3">
      <c r="A2" s="287">
        <f>A3+B3</f>
        <v>0</v>
      </c>
      <c r="B2" s="22"/>
      <c r="C2" s="24"/>
      <c r="D2" s="438" t="str">
        <f>'Project Info'!B6</f>
        <v>Date Entered on "Project Info" Sheet</v>
      </c>
      <c r="E2" s="439"/>
      <c r="F2" s="240"/>
      <c r="G2" s="21"/>
      <c r="H2" s="21"/>
      <c r="I2" s="21"/>
      <c r="J2" s="23">
        <f>J3+K3</f>
        <v>0</v>
      </c>
      <c r="K2" s="22"/>
      <c r="L2" s="21"/>
      <c r="M2" s="21"/>
      <c r="N2" s="21"/>
      <c r="O2" s="23">
        <f t="shared" ref="O2" si="0">O3+P3</f>
        <v>0</v>
      </c>
      <c r="P2" s="22"/>
      <c r="Q2" s="21"/>
      <c r="R2" s="21"/>
      <c r="S2" s="21"/>
      <c r="T2" s="23">
        <f t="shared" ref="T2" si="1">T3+U3</f>
        <v>0</v>
      </c>
      <c r="U2" s="22"/>
      <c r="V2" s="21"/>
      <c r="W2" s="21"/>
      <c r="X2" s="21"/>
      <c r="Y2" s="23">
        <f t="shared" ref="Y2" si="2">Y3+Z3</f>
        <v>0</v>
      </c>
      <c r="Z2" s="22"/>
      <c r="AA2" s="21"/>
      <c r="AB2" s="21"/>
      <c r="AC2" s="21"/>
      <c r="AD2" s="23">
        <f t="shared" ref="AD2" si="3">AD3+AE3</f>
        <v>0</v>
      </c>
      <c r="AE2" s="22"/>
      <c r="AF2" s="21"/>
      <c r="AG2" s="21"/>
      <c r="AH2" s="21"/>
      <c r="AI2" s="23">
        <f t="shared" ref="AI2" si="4">AI3+AJ3</f>
        <v>0</v>
      </c>
      <c r="AJ2" s="22"/>
      <c r="AK2" s="21"/>
      <c r="AL2" s="21"/>
      <c r="AM2" s="21"/>
      <c r="AN2" s="23">
        <f t="shared" ref="AN2" si="5">AN3+AO3</f>
        <v>0</v>
      </c>
      <c r="AO2" s="22"/>
      <c r="AP2" s="21"/>
      <c r="AQ2" s="21"/>
      <c r="AR2" s="21"/>
      <c r="AS2" s="23">
        <f t="shared" ref="AS2" si="6">AS3+AT3</f>
        <v>0</v>
      </c>
      <c r="AT2" s="22"/>
      <c r="AU2" s="21"/>
      <c r="AV2" s="21"/>
      <c r="AW2" s="21"/>
      <c r="AX2" s="23">
        <f t="shared" ref="AX2" si="7">AX3+AY3</f>
        <v>0</v>
      </c>
      <c r="AY2" s="22"/>
      <c r="AZ2" s="21"/>
      <c r="BA2" s="21"/>
      <c r="BB2" s="21"/>
      <c r="BC2" s="23">
        <f t="shared" ref="BC2" si="8">BC3+BD3</f>
        <v>0</v>
      </c>
      <c r="BD2" s="22"/>
      <c r="BE2" s="21"/>
      <c r="BF2" s="21"/>
      <c r="BG2" s="21"/>
      <c r="BH2" s="23">
        <f t="shared" ref="BH2" si="9">BH3+BI3</f>
        <v>0</v>
      </c>
      <c r="BI2" s="22"/>
      <c r="BJ2" s="21"/>
      <c r="BK2" s="21"/>
      <c r="BL2" s="21"/>
      <c r="BM2" s="23">
        <f t="shared" ref="BM2" si="10">BM3+BN3</f>
        <v>0</v>
      </c>
      <c r="BN2" s="22"/>
      <c r="BO2" s="21"/>
      <c r="BP2" s="21"/>
      <c r="BQ2" s="21"/>
      <c r="BR2" s="23">
        <f t="shared" ref="BR2" si="11">BR3+BS3</f>
        <v>0</v>
      </c>
      <c r="BS2" s="22"/>
      <c r="BT2" s="21"/>
      <c r="BU2" s="21"/>
      <c r="BV2" s="21"/>
      <c r="BW2" s="23">
        <f t="shared" ref="BW2" si="12">BW3+BX3</f>
        <v>0</v>
      </c>
      <c r="BX2" s="22"/>
      <c r="BY2" s="21"/>
      <c r="BZ2" s="21"/>
      <c r="CA2" s="21"/>
      <c r="CB2" s="23">
        <f t="shared" ref="CB2" si="13">CB3+CC3</f>
        <v>0</v>
      </c>
      <c r="CC2" s="22"/>
    </row>
    <row r="3" spans="1:81" s="4" customFormat="1" ht="28.2" customHeight="1" thickBot="1" x14ac:dyDescent="0.3">
      <c r="A3" s="27">
        <f>SUM(A7:A5948)</f>
        <v>0</v>
      </c>
      <c r="B3" s="28">
        <f>SUM(B7:B5948)</f>
        <v>0</v>
      </c>
      <c r="C3" s="29"/>
      <c r="D3" s="440" t="str">
        <f>'Project Info'!B8</f>
        <v>PROPOSER's Name Entered on "Project Info" Sheet</v>
      </c>
      <c r="E3" s="441"/>
      <c r="F3" s="240"/>
      <c r="G3" s="21"/>
      <c r="H3" s="21"/>
      <c r="I3" s="30"/>
      <c r="J3" s="27">
        <f>SUM(J7:J5948)</f>
        <v>0</v>
      </c>
      <c r="K3" s="28">
        <f>SUM(K7:K5948)</f>
        <v>0</v>
      </c>
      <c r="L3" s="21"/>
      <c r="M3" s="21"/>
      <c r="N3" s="30"/>
      <c r="O3" s="27">
        <f>SUM(O7:O5948)</f>
        <v>0</v>
      </c>
      <c r="P3" s="28">
        <f>SUM(P7:P5948)</f>
        <v>0</v>
      </c>
      <c r="Q3" s="21"/>
      <c r="R3" s="21"/>
      <c r="S3" s="30"/>
      <c r="T3" s="27">
        <f>SUM(T7:T5948)</f>
        <v>0</v>
      </c>
      <c r="U3" s="28">
        <f>SUM(U7:U5948)</f>
        <v>0</v>
      </c>
      <c r="V3" s="21"/>
      <c r="W3" s="21"/>
      <c r="X3" s="30"/>
      <c r="Y3" s="27">
        <f>SUM(Y7:Y5948)</f>
        <v>0</v>
      </c>
      <c r="Z3" s="28">
        <f>SUM(Z7:Z5948)</f>
        <v>0</v>
      </c>
      <c r="AA3" s="21"/>
      <c r="AB3" s="21"/>
      <c r="AC3" s="30"/>
      <c r="AD3" s="27">
        <f>SUM(AD7:AD5948)</f>
        <v>0</v>
      </c>
      <c r="AE3" s="28">
        <f>SUM(AE7:AE5948)</f>
        <v>0</v>
      </c>
      <c r="AF3" s="21"/>
      <c r="AG3" s="21"/>
      <c r="AH3" s="30"/>
      <c r="AI3" s="27">
        <f>SUM(AI7:AI5948)</f>
        <v>0</v>
      </c>
      <c r="AJ3" s="28">
        <f>SUM(AJ7:AJ5948)</f>
        <v>0</v>
      </c>
      <c r="AK3" s="21"/>
      <c r="AL3" s="21"/>
      <c r="AM3" s="30"/>
      <c r="AN3" s="27">
        <f>SUM(AN7:AN5948)</f>
        <v>0</v>
      </c>
      <c r="AO3" s="28">
        <f>SUM(AO7:AO5948)</f>
        <v>0</v>
      </c>
      <c r="AP3" s="21"/>
      <c r="AQ3" s="21"/>
      <c r="AR3" s="30"/>
      <c r="AS3" s="27">
        <f>SUM(AS7:AS5948)</f>
        <v>0</v>
      </c>
      <c r="AT3" s="28">
        <f>SUM(AT7:AT5948)</f>
        <v>0</v>
      </c>
      <c r="AU3" s="21"/>
      <c r="AV3" s="21"/>
      <c r="AW3" s="30"/>
      <c r="AX3" s="27">
        <f>SUM(AX7:AX5948)</f>
        <v>0</v>
      </c>
      <c r="AY3" s="28">
        <f>SUM(AY7:AY5948)</f>
        <v>0</v>
      </c>
      <c r="AZ3" s="21"/>
      <c r="BA3" s="21"/>
      <c r="BB3" s="30"/>
      <c r="BC3" s="27">
        <f>SUM(BC7:BC5948)</f>
        <v>0</v>
      </c>
      <c r="BD3" s="28">
        <f>SUM(BD7:BD5948)</f>
        <v>0</v>
      </c>
      <c r="BE3" s="21"/>
      <c r="BF3" s="21"/>
      <c r="BG3" s="30"/>
      <c r="BH3" s="27">
        <f>SUM(BH7:BH5948)</f>
        <v>0</v>
      </c>
      <c r="BI3" s="28">
        <f>SUM(BI7:BI5948)</f>
        <v>0</v>
      </c>
      <c r="BJ3" s="21"/>
      <c r="BK3" s="21"/>
      <c r="BL3" s="30"/>
      <c r="BM3" s="27">
        <f>SUM(BM7:BM5948)</f>
        <v>0</v>
      </c>
      <c r="BN3" s="28">
        <f>SUM(BN7:BN5948)</f>
        <v>0</v>
      </c>
      <c r="BO3" s="21"/>
      <c r="BP3" s="21"/>
      <c r="BQ3" s="30"/>
      <c r="BR3" s="27">
        <f>SUM(BR7:BR5948)</f>
        <v>0</v>
      </c>
      <c r="BS3" s="28">
        <f>SUM(BS7:BS5948)</f>
        <v>0</v>
      </c>
      <c r="BT3" s="21"/>
      <c r="BU3" s="21"/>
      <c r="BV3" s="30"/>
      <c r="BW3" s="27">
        <f>SUM(BW7:BW5948)</f>
        <v>0</v>
      </c>
      <c r="BX3" s="28">
        <f>SUM(BX7:BX5948)</f>
        <v>0</v>
      </c>
      <c r="BY3" s="21"/>
      <c r="BZ3" s="21"/>
      <c r="CA3" s="30"/>
      <c r="CB3" s="27">
        <f>SUM(CB7:CB5948)</f>
        <v>0</v>
      </c>
      <c r="CC3" s="28">
        <f>SUM(CC7:CC5948)</f>
        <v>0</v>
      </c>
    </row>
    <row r="4" spans="1:81" s="4" customFormat="1" ht="15.75" customHeight="1" thickBot="1" x14ac:dyDescent="0.3">
      <c r="A4" s="33" t="s">
        <v>63</v>
      </c>
      <c r="B4" s="34" t="s">
        <v>63</v>
      </c>
      <c r="C4" s="35" t="s">
        <v>64</v>
      </c>
      <c r="D4" s="36"/>
      <c r="E4" s="37"/>
      <c r="F4" s="442" t="s">
        <v>35</v>
      </c>
      <c r="G4" s="432" t="str">
        <f>'Project Info'!B10</f>
        <v>Site 1 Name Entered on Project Info Sheet</v>
      </c>
      <c r="H4" s="433"/>
      <c r="I4" s="434"/>
      <c r="J4" s="434"/>
      <c r="K4" s="435"/>
      <c r="L4" s="432" t="str">
        <f>'Project Info'!B11</f>
        <v>Site 2 Name Entered on Project Info Sheet</v>
      </c>
      <c r="M4" s="433"/>
      <c r="N4" s="434"/>
      <c r="O4" s="434"/>
      <c r="P4" s="435"/>
      <c r="Q4" s="432" t="str">
        <f>'Project Info'!B12</f>
        <v>Site 3 Name Entered on Project Info Sheet</v>
      </c>
      <c r="R4" s="433"/>
      <c r="S4" s="434"/>
      <c r="T4" s="434"/>
      <c r="U4" s="435"/>
      <c r="V4" s="432" t="str">
        <f>'Project Info'!B13</f>
        <v>Site 4 Name Entered on Project Info Sheet</v>
      </c>
      <c r="W4" s="433"/>
      <c r="X4" s="433"/>
      <c r="Y4" s="433"/>
      <c r="Z4" s="436"/>
      <c r="AA4" s="432" t="str">
        <f>'Project Info'!B14</f>
        <v>Site 5 Name Entered on Project Info Sheet</v>
      </c>
      <c r="AB4" s="433"/>
      <c r="AC4" s="433"/>
      <c r="AD4" s="433"/>
      <c r="AE4" s="436"/>
      <c r="AF4" s="432" t="str">
        <f>'Project Info'!B15</f>
        <v>Site 6 Name Entered on Project Info Sheet</v>
      </c>
      <c r="AG4" s="433"/>
      <c r="AH4" s="434"/>
      <c r="AI4" s="434"/>
      <c r="AJ4" s="435"/>
      <c r="AK4" s="432" t="str">
        <f>'Project Info'!B16</f>
        <v>Site 7 Name Entered on Project Info Sheet</v>
      </c>
      <c r="AL4" s="433"/>
      <c r="AM4" s="434"/>
      <c r="AN4" s="434"/>
      <c r="AO4" s="435"/>
      <c r="AP4" s="432" t="str">
        <f>'Project Info'!B17</f>
        <v>Site 8 Name Entered on Project Info Sheet</v>
      </c>
      <c r="AQ4" s="433"/>
      <c r="AR4" s="434"/>
      <c r="AS4" s="434"/>
      <c r="AT4" s="435"/>
      <c r="AU4" s="432" t="str">
        <f>'Project Info'!B18</f>
        <v>Site 9 Name Entered on Project Info Sheet</v>
      </c>
      <c r="AV4" s="433"/>
      <c r="AW4" s="434"/>
      <c r="AX4" s="434"/>
      <c r="AY4" s="435"/>
      <c r="AZ4" s="432" t="str">
        <f>'Project Info'!B19</f>
        <v>Site 10 Name Entered on Project Info Sheet</v>
      </c>
      <c r="BA4" s="433"/>
      <c r="BB4" s="434"/>
      <c r="BC4" s="434"/>
      <c r="BD4" s="435"/>
      <c r="BE4" s="432" t="str">
        <f>'Project Info'!B20</f>
        <v>Site 11 Name Entered on Project Info Sheet</v>
      </c>
      <c r="BF4" s="433"/>
      <c r="BG4" s="434"/>
      <c r="BH4" s="434"/>
      <c r="BI4" s="435"/>
      <c r="BJ4" s="432" t="str">
        <f>'Project Info'!B21</f>
        <v>Site 12 Name Entered on Project Info Sheet</v>
      </c>
      <c r="BK4" s="433"/>
      <c r="BL4" s="434"/>
      <c r="BM4" s="434"/>
      <c r="BN4" s="435"/>
      <c r="BO4" s="432" t="str">
        <f>'Project Info'!B22</f>
        <v>Site 13 Name Entered on Project Info Sheet</v>
      </c>
      <c r="BP4" s="433"/>
      <c r="BQ4" s="434"/>
      <c r="BR4" s="434"/>
      <c r="BS4" s="435"/>
      <c r="BT4" s="432" t="str">
        <f>'Project Info'!B23</f>
        <v>Site 14 Name Entered on Project Info Sheet</v>
      </c>
      <c r="BU4" s="433"/>
      <c r="BV4" s="434"/>
      <c r="BW4" s="434"/>
      <c r="BX4" s="435"/>
      <c r="BY4" s="432" t="str">
        <f>'Project Info'!B24</f>
        <v>Site 15 Name Entered on Project Info Sheet</v>
      </c>
      <c r="BZ4" s="433"/>
      <c r="CA4" s="433"/>
      <c r="CB4" s="433"/>
      <c r="CC4" s="436"/>
    </row>
    <row r="5" spans="1:81" s="4" customFormat="1" ht="14.4" thickBot="1" x14ac:dyDescent="0.3">
      <c r="A5" s="38" t="s">
        <v>37</v>
      </c>
      <c r="B5" s="39" t="s">
        <v>65</v>
      </c>
      <c r="C5" s="40" t="s">
        <v>66</v>
      </c>
      <c r="D5" s="41"/>
      <c r="E5" s="42" t="s">
        <v>484</v>
      </c>
      <c r="F5" s="443"/>
      <c r="G5" s="43" t="s">
        <v>37</v>
      </c>
      <c r="H5" s="34" t="s">
        <v>65</v>
      </c>
      <c r="I5" s="44" t="s">
        <v>116</v>
      </c>
      <c r="J5" s="45" t="s">
        <v>134</v>
      </c>
      <c r="K5" s="46" t="s">
        <v>135</v>
      </c>
      <c r="L5" s="43" t="s">
        <v>37</v>
      </c>
      <c r="M5" s="34" t="s">
        <v>65</v>
      </c>
      <c r="N5" s="44" t="s">
        <v>116</v>
      </c>
      <c r="O5" s="45" t="s">
        <v>134</v>
      </c>
      <c r="P5" s="46" t="s">
        <v>135</v>
      </c>
      <c r="Q5" s="43" t="s">
        <v>37</v>
      </c>
      <c r="R5" s="34" t="s">
        <v>65</v>
      </c>
      <c r="S5" s="44" t="s">
        <v>116</v>
      </c>
      <c r="T5" s="45" t="s">
        <v>134</v>
      </c>
      <c r="U5" s="46" t="s">
        <v>135</v>
      </c>
      <c r="V5" s="43" t="s">
        <v>37</v>
      </c>
      <c r="W5" s="34" t="s">
        <v>65</v>
      </c>
      <c r="X5" s="44" t="s">
        <v>116</v>
      </c>
      <c r="Y5" s="45" t="s">
        <v>134</v>
      </c>
      <c r="Z5" s="46" t="s">
        <v>135</v>
      </c>
      <c r="AA5" s="43" t="s">
        <v>37</v>
      </c>
      <c r="AB5" s="34" t="s">
        <v>65</v>
      </c>
      <c r="AC5" s="44" t="s">
        <v>116</v>
      </c>
      <c r="AD5" s="45" t="s">
        <v>134</v>
      </c>
      <c r="AE5" s="46" t="s">
        <v>135</v>
      </c>
      <c r="AF5" s="43" t="s">
        <v>37</v>
      </c>
      <c r="AG5" s="34" t="s">
        <v>65</v>
      </c>
      <c r="AH5" s="44" t="s">
        <v>116</v>
      </c>
      <c r="AI5" s="45" t="s">
        <v>134</v>
      </c>
      <c r="AJ5" s="46" t="s">
        <v>135</v>
      </c>
      <c r="AK5" s="43" t="s">
        <v>37</v>
      </c>
      <c r="AL5" s="34" t="s">
        <v>65</v>
      </c>
      <c r="AM5" s="44" t="s">
        <v>116</v>
      </c>
      <c r="AN5" s="45" t="s">
        <v>134</v>
      </c>
      <c r="AO5" s="46" t="s">
        <v>135</v>
      </c>
      <c r="AP5" s="43" t="s">
        <v>37</v>
      </c>
      <c r="AQ5" s="34" t="s">
        <v>65</v>
      </c>
      <c r="AR5" s="44" t="s">
        <v>116</v>
      </c>
      <c r="AS5" s="45" t="s">
        <v>134</v>
      </c>
      <c r="AT5" s="46" t="s">
        <v>135</v>
      </c>
      <c r="AU5" s="43" t="s">
        <v>37</v>
      </c>
      <c r="AV5" s="34" t="s">
        <v>65</v>
      </c>
      <c r="AW5" s="44" t="s">
        <v>116</v>
      </c>
      <c r="AX5" s="45" t="s">
        <v>134</v>
      </c>
      <c r="AY5" s="46" t="s">
        <v>135</v>
      </c>
      <c r="AZ5" s="43" t="s">
        <v>37</v>
      </c>
      <c r="BA5" s="34" t="s">
        <v>65</v>
      </c>
      <c r="BB5" s="44" t="s">
        <v>116</v>
      </c>
      <c r="BC5" s="45" t="s">
        <v>134</v>
      </c>
      <c r="BD5" s="46" t="s">
        <v>135</v>
      </c>
      <c r="BE5" s="43" t="s">
        <v>37</v>
      </c>
      <c r="BF5" s="34" t="s">
        <v>65</v>
      </c>
      <c r="BG5" s="44" t="s">
        <v>116</v>
      </c>
      <c r="BH5" s="45" t="s">
        <v>134</v>
      </c>
      <c r="BI5" s="46" t="s">
        <v>135</v>
      </c>
      <c r="BJ5" s="43" t="s">
        <v>37</v>
      </c>
      <c r="BK5" s="34" t="s">
        <v>65</v>
      </c>
      <c r="BL5" s="44" t="s">
        <v>116</v>
      </c>
      <c r="BM5" s="45" t="s">
        <v>134</v>
      </c>
      <c r="BN5" s="46" t="s">
        <v>135</v>
      </c>
      <c r="BO5" s="43" t="s">
        <v>37</v>
      </c>
      <c r="BP5" s="34" t="s">
        <v>65</v>
      </c>
      <c r="BQ5" s="44" t="s">
        <v>116</v>
      </c>
      <c r="BR5" s="45" t="s">
        <v>134</v>
      </c>
      <c r="BS5" s="46" t="s">
        <v>135</v>
      </c>
      <c r="BT5" s="43" t="s">
        <v>37</v>
      </c>
      <c r="BU5" s="34" t="s">
        <v>65</v>
      </c>
      <c r="BV5" s="44" t="s">
        <v>116</v>
      </c>
      <c r="BW5" s="45" t="s">
        <v>134</v>
      </c>
      <c r="BX5" s="46" t="s">
        <v>135</v>
      </c>
      <c r="BY5" s="43" t="s">
        <v>37</v>
      </c>
      <c r="BZ5" s="34" t="s">
        <v>65</v>
      </c>
      <c r="CA5" s="44" t="s">
        <v>116</v>
      </c>
      <c r="CB5" s="45" t="s">
        <v>134</v>
      </c>
      <c r="CC5" s="46" t="s">
        <v>135</v>
      </c>
    </row>
    <row r="6" spans="1:81" s="4" customFormat="1" x14ac:dyDescent="0.25">
      <c r="A6" s="47"/>
      <c r="B6" s="48"/>
      <c r="C6" s="49"/>
      <c r="D6" s="50" t="s">
        <v>12</v>
      </c>
      <c r="E6" s="286" t="s">
        <v>13</v>
      </c>
      <c r="F6" s="245"/>
      <c r="G6" s="51"/>
      <c r="H6" s="52"/>
      <c r="I6" s="53"/>
      <c r="J6" s="56"/>
      <c r="K6" s="57"/>
      <c r="L6" s="51"/>
      <c r="M6" s="52"/>
      <c r="N6" s="53"/>
      <c r="O6" s="56"/>
      <c r="P6" s="57"/>
      <c r="Q6" s="51"/>
      <c r="R6" s="52"/>
      <c r="S6" s="53"/>
      <c r="T6" s="56"/>
      <c r="U6" s="57"/>
      <c r="V6" s="51"/>
      <c r="W6" s="52"/>
      <c r="X6" s="53"/>
      <c r="Y6" s="56"/>
      <c r="Z6" s="57"/>
      <c r="AA6" s="51"/>
      <c r="AB6" s="52"/>
      <c r="AC6" s="53"/>
      <c r="AD6" s="56"/>
      <c r="AE6" s="57"/>
      <c r="AF6" s="51"/>
      <c r="AG6" s="52"/>
      <c r="AH6" s="53"/>
      <c r="AI6" s="56"/>
      <c r="AJ6" s="57"/>
      <c r="AK6" s="51"/>
      <c r="AL6" s="52"/>
      <c r="AM6" s="53"/>
      <c r="AN6" s="56"/>
      <c r="AO6" s="57"/>
      <c r="AP6" s="51"/>
      <c r="AQ6" s="52"/>
      <c r="AR6" s="53"/>
      <c r="AS6" s="56"/>
      <c r="AT6" s="57"/>
      <c r="AU6" s="51"/>
      <c r="AV6" s="52"/>
      <c r="AW6" s="53"/>
      <c r="AX6" s="56"/>
      <c r="AY6" s="57"/>
      <c r="AZ6" s="51"/>
      <c r="BA6" s="52"/>
      <c r="BB6" s="53"/>
      <c r="BC6" s="56"/>
      <c r="BD6" s="57"/>
      <c r="BE6" s="51"/>
      <c r="BF6" s="52"/>
      <c r="BG6" s="53"/>
      <c r="BH6" s="56"/>
      <c r="BI6" s="57"/>
      <c r="BJ6" s="51"/>
      <c r="BK6" s="52"/>
      <c r="BL6" s="53"/>
      <c r="BM6" s="56"/>
      <c r="BN6" s="57"/>
      <c r="BO6" s="51"/>
      <c r="BP6" s="52"/>
      <c r="BQ6" s="53"/>
      <c r="BR6" s="56"/>
      <c r="BS6" s="57"/>
      <c r="BT6" s="51"/>
      <c r="BU6" s="52"/>
      <c r="BV6" s="53"/>
      <c r="BW6" s="56"/>
      <c r="BX6" s="57"/>
      <c r="BY6" s="51"/>
      <c r="BZ6" s="52"/>
      <c r="CA6" s="53"/>
      <c r="CB6" s="56"/>
      <c r="CC6" s="57"/>
    </row>
    <row r="7" spans="1:81" s="345" customFormat="1" ht="27.6" x14ac:dyDescent="0.25">
      <c r="A7" s="363"/>
      <c r="B7" s="364"/>
      <c r="C7" s="365"/>
      <c r="D7" s="366" t="s">
        <v>407</v>
      </c>
      <c r="E7" s="370" t="s">
        <v>866</v>
      </c>
      <c r="F7" s="367"/>
      <c r="G7" s="363"/>
      <c r="H7" s="364"/>
      <c r="I7" s="368"/>
      <c r="J7" s="369"/>
      <c r="K7" s="359"/>
      <c r="L7" s="363"/>
      <c r="M7" s="364"/>
      <c r="N7" s="368"/>
      <c r="O7" s="369"/>
      <c r="P7" s="359"/>
      <c r="Q7" s="363"/>
      <c r="R7" s="364"/>
      <c r="S7" s="368"/>
      <c r="T7" s="369"/>
      <c r="U7" s="359"/>
      <c r="V7" s="363"/>
      <c r="W7" s="364"/>
      <c r="X7" s="368"/>
      <c r="Y7" s="369"/>
      <c r="Z7" s="359"/>
      <c r="AA7" s="363"/>
      <c r="AB7" s="364"/>
      <c r="AC7" s="368"/>
      <c r="AD7" s="369"/>
      <c r="AE7" s="359"/>
      <c r="AF7" s="363"/>
      <c r="AG7" s="364"/>
      <c r="AH7" s="368"/>
      <c r="AI7" s="369"/>
      <c r="AJ7" s="359"/>
      <c r="AK7" s="363"/>
      <c r="AL7" s="364"/>
      <c r="AM7" s="368"/>
      <c r="AN7" s="369"/>
      <c r="AO7" s="359"/>
      <c r="AP7" s="363"/>
      <c r="AQ7" s="364"/>
      <c r="AR7" s="368"/>
      <c r="AS7" s="369"/>
      <c r="AT7" s="359"/>
      <c r="AU7" s="363"/>
      <c r="AV7" s="364"/>
      <c r="AW7" s="368"/>
      <c r="AX7" s="369"/>
      <c r="AY7" s="359"/>
      <c r="AZ7" s="363"/>
      <c r="BA7" s="364"/>
      <c r="BB7" s="368"/>
      <c r="BC7" s="369"/>
      <c r="BD7" s="359"/>
      <c r="BE7" s="363"/>
      <c r="BF7" s="364"/>
      <c r="BG7" s="368"/>
      <c r="BH7" s="369"/>
      <c r="BI7" s="359"/>
      <c r="BJ7" s="363"/>
      <c r="BK7" s="364"/>
      <c r="BL7" s="368"/>
      <c r="BM7" s="369"/>
      <c r="BN7" s="359"/>
      <c r="BO7" s="363"/>
      <c r="BP7" s="364"/>
      <c r="BQ7" s="368"/>
      <c r="BR7" s="369"/>
      <c r="BS7" s="359"/>
      <c r="BT7" s="363"/>
      <c r="BU7" s="364"/>
      <c r="BV7" s="368"/>
      <c r="BW7" s="369"/>
      <c r="BX7" s="359"/>
      <c r="BY7" s="363"/>
      <c r="BZ7" s="364"/>
      <c r="CA7" s="368"/>
      <c r="CB7" s="369"/>
      <c r="CC7" s="359"/>
    </row>
    <row r="8" spans="1:81" s="345" customFormat="1" x14ac:dyDescent="0.25">
      <c r="A8" s="347">
        <f>SUMIF($I$5:$IT$5,"QTY*Equipment",$I8:$IT8)</f>
        <v>0</v>
      </c>
      <c r="B8" s="348">
        <f t="shared" ref="B8:B13" si="14">SUMIF($I$5:$IT$5,"QTY*Install",$I8:$IT8)</f>
        <v>0</v>
      </c>
      <c r="C8" s="336"/>
      <c r="D8" s="362" t="s">
        <v>408</v>
      </c>
      <c r="E8" s="360" t="s">
        <v>613</v>
      </c>
      <c r="F8" s="339"/>
      <c r="G8" s="340"/>
      <c r="H8" s="341"/>
      <c r="I8" s="342"/>
      <c r="J8" s="343">
        <f t="shared" ref="J8" si="15">I8*G8</f>
        <v>0</v>
      </c>
      <c r="K8" s="344">
        <f t="shared" ref="K8" si="16">I8*H8</f>
        <v>0</v>
      </c>
      <c r="L8" s="340"/>
      <c r="M8" s="341"/>
      <c r="N8" s="342"/>
      <c r="O8" s="343">
        <f t="shared" ref="O8:O13" si="17">N8*L8</f>
        <v>0</v>
      </c>
      <c r="P8" s="344">
        <f t="shared" ref="P8:P13" si="18">N8*M8</f>
        <v>0</v>
      </c>
      <c r="Q8" s="340"/>
      <c r="R8" s="341"/>
      <c r="S8" s="342"/>
      <c r="T8" s="343">
        <f t="shared" ref="T8:T13" si="19">S8*Q8</f>
        <v>0</v>
      </c>
      <c r="U8" s="344">
        <f t="shared" ref="U8:U13" si="20">S8*R8</f>
        <v>0</v>
      </c>
      <c r="V8" s="340"/>
      <c r="W8" s="341"/>
      <c r="X8" s="342"/>
      <c r="Y8" s="343">
        <f t="shared" ref="Y8:Y13" si="21">X8*V8</f>
        <v>0</v>
      </c>
      <c r="Z8" s="344">
        <f t="shared" ref="Z8:Z13" si="22">X8*W8</f>
        <v>0</v>
      </c>
      <c r="AA8" s="340"/>
      <c r="AB8" s="341"/>
      <c r="AC8" s="342"/>
      <c r="AD8" s="343">
        <f t="shared" ref="AD8:AD13" si="23">AC8*AA8</f>
        <v>0</v>
      </c>
      <c r="AE8" s="344">
        <f t="shared" ref="AE8:AE13" si="24">AC8*AB8</f>
        <v>0</v>
      </c>
      <c r="AF8" s="340"/>
      <c r="AG8" s="341"/>
      <c r="AH8" s="342"/>
      <c r="AI8" s="343">
        <f t="shared" ref="AI8:AI13" si="25">AH8*AF8</f>
        <v>0</v>
      </c>
      <c r="AJ8" s="344">
        <f t="shared" ref="AJ8:AJ13" si="26">AH8*AG8</f>
        <v>0</v>
      </c>
      <c r="AK8" s="340"/>
      <c r="AL8" s="341"/>
      <c r="AM8" s="342"/>
      <c r="AN8" s="343">
        <f t="shared" ref="AN8:AN13" si="27">AM8*AK8</f>
        <v>0</v>
      </c>
      <c r="AO8" s="344">
        <f t="shared" ref="AO8:AO13" si="28">AM8*AL8</f>
        <v>0</v>
      </c>
      <c r="AP8" s="340"/>
      <c r="AQ8" s="341"/>
      <c r="AR8" s="342"/>
      <c r="AS8" s="343">
        <f t="shared" ref="AS8:AS13" si="29">AR8*AP8</f>
        <v>0</v>
      </c>
      <c r="AT8" s="344">
        <f t="shared" ref="AT8:AT13" si="30">AR8*AQ8</f>
        <v>0</v>
      </c>
      <c r="AU8" s="340"/>
      <c r="AV8" s="341"/>
      <c r="AW8" s="342"/>
      <c r="AX8" s="343">
        <f t="shared" ref="AX8:AX13" si="31">AW8*AU8</f>
        <v>0</v>
      </c>
      <c r="AY8" s="344">
        <f t="shared" ref="AY8:AY13" si="32">AW8*AV8</f>
        <v>0</v>
      </c>
      <c r="AZ8" s="340"/>
      <c r="BA8" s="341"/>
      <c r="BB8" s="342"/>
      <c r="BC8" s="343">
        <f t="shared" ref="BC8:BC13" si="33">BB8*AZ8</f>
        <v>0</v>
      </c>
      <c r="BD8" s="344">
        <f t="shared" ref="BD8:BD13" si="34">BB8*BA8</f>
        <v>0</v>
      </c>
      <c r="BE8" s="340"/>
      <c r="BF8" s="341"/>
      <c r="BG8" s="342"/>
      <c r="BH8" s="343">
        <f t="shared" ref="BH8:BH13" si="35">BG8*BE8</f>
        <v>0</v>
      </c>
      <c r="BI8" s="344">
        <f t="shared" ref="BI8:BI13" si="36">BG8*BF8</f>
        <v>0</v>
      </c>
      <c r="BJ8" s="340"/>
      <c r="BK8" s="341"/>
      <c r="BL8" s="342"/>
      <c r="BM8" s="343">
        <f t="shared" ref="BM8:BM13" si="37">BL8*BJ8</f>
        <v>0</v>
      </c>
      <c r="BN8" s="344">
        <f t="shared" ref="BN8:BN13" si="38">BL8*BK8</f>
        <v>0</v>
      </c>
      <c r="BO8" s="340"/>
      <c r="BP8" s="341"/>
      <c r="BQ8" s="342"/>
      <c r="BR8" s="343">
        <f t="shared" ref="BR8:BR13" si="39">BQ8*BO8</f>
        <v>0</v>
      </c>
      <c r="BS8" s="344">
        <f t="shared" ref="BS8:BS13" si="40">BQ8*BP8</f>
        <v>0</v>
      </c>
      <c r="BT8" s="340"/>
      <c r="BU8" s="341"/>
      <c r="BV8" s="342"/>
      <c r="BW8" s="343">
        <f t="shared" ref="BW8:BW13" si="41">BV8*BT8</f>
        <v>0</v>
      </c>
      <c r="BX8" s="344">
        <f t="shared" ref="BX8:BX13" si="42">BV8*BU8</f>
        <v>0</v>
      </c>
      <c r="BY8" s="340"/>
      <c r="BZ8" s="341"/>
      <c r="CA8" s="342"/>
      <c r="CB8" s="343">
        <f t="shared" ref="CB8:CB13" si="43">CA8*BY8</f>
        <v>0</v>
      </c>
      <c r="CC8" s="344">
        <f t="shared" ref="CC8:CC13" si="44">CA8*BZ8</f>
        <v>0</v>
      </c>
    </row>
    <row r="9" spans="1:81" s="345" customFormat="1" x14ac:dyDescent="0.25">
      <c r="A9" s="347">
        <f t="shared" ref="A9:A13" si="45">SUMIF($I$5:$IT$5,"QTY*Equipment",$I9:$IT9)</f>
        <v>0</v>
      </c>
      <c r="B9" s="348">
        <f t="shared" si="14"/>
        <v>0</v>
      </c>
      <c r="C9" s="336"/>
      <c r="D9" s="362" t="s">
        <v>409</v>
      </c>
      <c r="E9" s="338" t="s">
        <v>594</v>
      </c>
      <c r="F9" s="339"/>
      <c r="G9" s="340"/>
      <c r="H9" s="341"/>
      <c r="I9" s="342"/>
      <c r="J9" s="343">
        <f t="shared" ref="J9:J13" si="46">I9*G9</f>
        <v>0</v>
      </c>
      <c r="K9" s="344">
        <f t="shared" ref="K9:K13" si="47">I9*H9</f>
        <v>0</v>
      </c>
      <c r="L9" s="340"/>
      <c r="M9" s="341"/>
      <c r="N9" s="342"/>
      <c r="O9" s="343">
        <f t="shared" si="17"/>
        <v>0</v>
      </c>
      <c r="P9" s="344">
        <f t="shared" si="18"/>
        <v>0</v>
      </c>
      <c r="Q9" s="340"/>
      <c r="R9" s="341"/>
      <c r="S9" s="342"/>
      <c r="T9" s="343">
        <f t="shared" si="19"/>
        <v>0</v>
      </c>
      <c r="U9" s="344">
        <f t="shared" si="20"/>
        <v>0</v>
      </c>
      <c r="V9" s="340"/>
      <c r="W9" s="341"/>
      <c r="X9" s="342"/>
      <c r="Y9" s="343">
        <f t="shared" si="21"/>
        <v>0</v>
      </c>
      <c r="Z9" s="344">
        <f t="shared" si="22"/>
        <v>0</v>
      </c>
      <c r="AA9" s="340"/>
      <c r="AB9" s="341"/>
      <c r="AC9" s="342"/>
      <c r="AD9" s="343">
        <f t="shared" si="23"/>
        <v>0</v>
      </c>
      <c r="AE9" s="344">
        <f t="shared" si="24"/>
        <v>0</v>
      </c>
      <c r="AF9" s="340"/>
      <c r="AG9" s="341"/>
      <c r="AH9" s="342"/>
      <c r="AI9" s="343">
        <f t="shared" si="25"/>
        <v>0</v>
      </c>
      <c r="AJ9" s="344">
        <f t="shared" si="26"/>
        <v>0</v>
      </c>
      <c r="AK9" s="340"/>
      <c r="AL9" s="341"/>
      <c r="AM9" s="342"/>
      <c r="AN9" s="343">
        <f t="shared" si="27"/>
        <v>0</v>
      </c>
      <c r="AO9" s="344">
        <f t="shared" si="28"/>
        <v>0</v>
      </c>
      <c r="AP9" s="340"/>
      <c r="AQ9" s="341"/>
      <c r="AR9" s="342"/>
      <c r="AS9" s="343">
        <f t="shared" si="29"/>
        <v>0</v>
      </c>
      <c r="AT9" s="344">
        <f t="shared" si="30"/>
        <v>0</v>
      </c>
      <c r="AU9" s="340"/>
      <c r="AV9" s="341"/>
      <c r="AW9" s="342"/>
      <c r="AX9" s="343">
        <f t="shared" si="31"/>
        <v>0</v>
      </c>
      <c r="AY9" s="344">
        <f t="shared" si="32"/>
        <v>0</v>
      </c>
      <c r="AZ9" s="340"/>
      <c r="BA9" s="341"/>
      <c r="BB9" s="342"/>
      <c r="BC9" s="343">
        <f t="shared" si="33"/>
        <v>0</v>
      </c>
      <c r="BD9" s="344">
        <f t="shared" si="34"/>
        <v>0</v>
      </c>
      <c r="BE9" s="340"/>
      <c r="BF9" s="341"/>
      <c r="BG9" s="342"/>
      <c r="BH9" s="343">
        <f t="shared" si="35"/>
        <v>0</v>
      </c>
      <c r="BI9" s="344">
        <f t="shared" si="36"/>
        <v>0</v>
      </c>
      <c r="BJ9" s="340"/>
      <c r="BK9" s="341"/>
      <c r="BL9" s="342"/>
      <c r="BM9" s="343">
        <f t="shared" si="37"/>
        <v>0</v>
      </c>
      <c r="BN9" s="344">
        <f t="shared" si="38"/>
        <v>0</v>
      </c>
      <c r="BO9" s="340"/>
      <c r="BP9" s="341"/>
      <c r="BQ9" s="342"/>
      <c r="BR9" s="343">
        <f t="shared" si="39"/>
        <v>0</v>
      </c>
      <c r="BS9" s="344">
        <f t="shared" si="40"/>
        <v>0</v>
      </c>
      <c r="BT9" s="340"/>
      <c r="BU9" s="341"/>
      <c r="BV9" s="342"/>
      <c r="BW9" s="343">
        <f t="shared" si="41"/>
        <v>0</v>
      </c>
      <c r="BX9" s="344">
        <f t="shared" si="42"/>
        <v>0</v>
      </c>
      <c r="BY9" s="340"/>
      <c r="BZ9" s="341"/>
      <c r="CA9" s="342"/>
      <c r="CB9" s="343">
        <f t="shared" si="43"/>
        <v>0</v>
      </c>
      <c r="CC9" s="344">
        <f t="shared" si="44"/>
        <v>0</v>
      </c>
    </row>
    <row r="10" spans="1:81" s="345" customFormat="1" ht="55.2" x14ac:dyDescent="0.25">
      <c r="A10" s="334">
        <f t="shared" si="45"/>
        <v>0</v>
      </c>
      <c r="B10" s="335">
        <f t="shared" si="14"/>
        <v>0</v>
      </c>
      <c r="C10" s="336"/>
      <c r="D10" s="337" t="s">
        <v>410</v>
      </c>
      <c r="E10" s="338" t="s">
        <v>864</v>
      </c>
      <c r="F10" s="339"/>
      <c r="G10" s="340"/>
      <c r="H10" s="341"/>
      <c r="I10" s="342"/>
      <c r="J10" s="343">
        <f t="shared" si="46"/>
        <v>0</v>
      </c>
      <c r="K10" s="344">
        <f t="shared" si="47"/>
        <v>0</v>
      </c>
      <c r="L10" s="340"/>
      <c r="M10" s="341"/>
      <c r="N10" s="342"/>
      <c r="O10" s="343">
        <f t="shared" si="17"/>
        <v>0</v>
      </c>
      <c r="P10" s="344">
        <f t="shared" si="18"/>
        <v>0</v>
      </c>
      <c r="Q10" s="340"/>
      <c r="R10" s="341"/>
      <c r="S10" s="342"/>
      <c r="T10" s="343">
        <f t="shared" si="19"/>
        <v>0</v>
      </c>
      <c r="U10" s="344">
        <f t="shared" si="20"/>
        <v>0</v>
      </c>
      <c r="V10" s="340"/>
      <c r="W10" s="341"/>
      <c r="X10" s="342"/>
      <c r="Y10" s="343">
        <f t="shared" si="21"/>
        <v>0</v>
      </c>
      <c r="Z10" s="344">
        <f t="shared" si="22"/>
        <v>0</v>
      </c>
      <c r="AA10" s="340"/>
      <c r="AB10" s="341"/>
      <c r="AC10" s="342"/>
      <c r="AD10" s="343">
        <f t="shared" si="23"/>
        <v>0</v>
      </c>
      <c r="AE10" s="344">
        <f t="shared" si="24"/>
        <v>0</v>
      </c>
      <c r="AF10" s="340"/>
      <c r="AG10" s="341"/>
      <c r="AH10" s="342"/>
      <c r="AI10" s="343">
        <f t="shared" si="25"/>
        <v>0</v>
      </c>
      <c r="AJ10" s="344">
        <f t="shared" si="26"/>
        <v>0</v>
      </c>
      <c r="AK10" s="340"/>
      <c r="AL10" s="341"/>
      <c r="AM10" s="342"/>
      <c r="AN10" s="343">
        <f t="shared" si="27"/>
        <v>0</v>
      </c>
      <c r="AO10" s="344">
        <f t="shared" si="28"/>
        <v>0</v>
      </c>
      <c r="AP10" s="340"/>
      <c r="AQ10" s="341"/>
      <c r="AR10" s="342"/>
      <c r="AS10" s="343">
        <f t="shared" si="29"/>
        <v>0</v>
      </c>
      <c r="AT10" s="344">
        <f t="shared" si="30"/>
        <v>0</v>
      </c>
      <c r="AU10" s="340"/>
      <c r="AV10" s="341"/>
      <c r="AW10" s="342"/>
      <c r="AX10" s="343">
        <f t="shared" si="31"/>
        <v>0</v>
      </c>
      <c r="AY10" s="344">
        <f t="shared" si="32"/>
        <v>0</v>
      </c>
      <c r="AZ10" s="340"/>
      <c r="BA10" s="341"/>
      <c r="BB10" s="342"/>
      <c r="BC10" s="343">
        <f t="shared" si="33"/>
        <v>0</v>
      </c>
      <c r="BD10" s="344">
        <f t="shared" si="34"/>
        <v>0</v>
      </c>
      <c r="BE10" s="340"/>
      <c r="BF10" s="341"/>
      <c r="BG10" s="342"/>
      <c r="BH10" s="343">
        <f t="shared" si="35"/>
        <v>0</v>
      </c>
      <c r="BI10" s="344">
        <f t="shared" si="36"/>
        <v>0</v>
      </c>
      <c r="BJ10" s="340"/>
      <c r="BK10" s="341"/>
      <c r="BL10" s="342"/>
      <c r="BM10" s="343">
        <f t="shared" si="37"/>
        <v>0</v>
      </c>
      <c r="BN10" s="344">
        <f t="shared" si="38"/>
        <v>0</v>
      </c>
      <c r="BO10" s="340"/>
      <c r="BP10" s="341"/>
      <c r="BQ10" s="342"/>
      <c r="BR10" s="343">
        <f t="shared" si="39"/>
        <v>0</v>
      </c>
      <c r="BS10" s="344">
        <f t="shared" si="40"/>
        <v>0</v>
      </c>
      <c r="BT10" s="340"/>
      <c r="BU10" s="341"/>
      <c r="BV10" s="342"/>
      <c r="BW10" s="343">
        <f t="shared" si="41"/>
        <v>0</v>
      </c>
      <c r="BX10" s="344">
        <f t="shared" si="42"/>
        <v>0</v>
      </c>
      <c r="BY10" s="340"/>
      <c r="BZ10" s="341"/>
      <c r="CA10" s="342"/>
      <c r="CB10" s="343">
        <f t="shared" si="43"/>
        <v>0</v>
      </c>
      <c r="CC10" s="344">
        <f t="shared" si="44"/>
        <v>0</v>
      </c>
    </row>
    <row r="11" spans="1:81" s="345" customFormat="1" ht="14.4" x14ac:dyDescent="0.3">
      <c r="A11" s="347">
        <f t="shared" si="45"/>
        <v>0</v>
      </c>
      <c r="B11" s="348">
        <f t="shared" si="14"/>
        <v>0</v>
      </c>
      <c r="C11" s="336"/>
      <c r="D11" s="362" t="s">
        <v>411</v>
      </c>
      <c r="E11" s="361"/>
      <c r="F11" s="339"/>
      <c r="G11" s="340"/>
      <c r="H11" s="341"/>
      <c r="I11" s="342"/>
      <c r="J11" s="343">
        <f t="shared" si="46"/>
        <v>0</v>
      </c>
      <c r="K11" s="344">
        <f t="shared" si="47"/>
        <v>0</v>
      </c>
      <c r="L11" s="340"/>
      <c r="M11" s="341"/>
      <c r="N11" s="342"/>
      <c r="O11" s="343">
        <f t="shared" si="17"/>
        <v>0</v>
      </c>
      <c r="P11" s="344">
        <f t="shared" si="18"/>
        <v>0</v>
      </c>
      <c r="Q11" s="340"/>
      <c r="R11" s="341"/>
      <c r="S11" s="342"/>
      <c r="T11" s="343">
        <f t="shared" si="19"/>
        <v>0</v>
      </c>
      <c r="U11" s="344">
        <f t="shared" si="20"/>
        <v>0</v>
      </c>
      <c r="V11" s="340"/>
      <c r="W11" s="341"/>
      <c r="X11" s="342"/>
      <c r="Y11" s="343">
        <f t="shared" si="21"/>
        <v>0</v>
      </c>
      <c r="Z11" s="344">
        <f t="shared" si="22"/>
        <v>0</v>
      </c>
      <c r="AA11" s="340"/>
      <c r="AB11" s="341"/>
      <c r="AC11" s="342"/>
      <c r="AD11" s="343">
        <f t="shared" si="23"/>
        <v>0</v>
      </c>
      <c r="AE11" s="344">
        <f t="shared" si="24"/>
        <v>0</v>
      </c>
      <c r="AF11" s="340"/>
      <c r="AG11" s="341"/>
      <c r="AH11" s="342"/>
      <c r="AI11" s="343">
        <f t="shared" si="25"/>
        <v>0</v>
      </c>
      <c r="AJ11" s="344">
        <f t="shared" si="26"/>
        <v>0</v>
      </c>
      <c r="AK11" s="340"/>
      <c r="AL11" s="341"/>
      <c r="AM11" s="342"/>
      <c r="AN11" s="343">
        <f t="shared" si="27"/>
        <v>0</v>
      </c>
      <c r="AO11" s="344">
        <f t="shared" si="28"/>
        <v>0</v>
      </c>
      <c r="AP11" s="340"/>
      <c r="AQ11" s="341"/>
      <c r="AR11" s="342"/>
      <c r="AS11" s="343">
        <f t="shared" si="29"/>
        <v>0</v>
      </c>
      <c r="AT11" s="344">
        <f t="shared" si="30"/>
        <v>0</v>
      </c>
      <c r="AU11" s="340"/>
      <c r="AV11" s="341"/>
      <c r="AW11" s="342"/>
      <c r="AX11" s="343">
        <f t="shared" si="31"/>
        <v>0</v>
      </c>
      <c r="AY11" s="344">
        <f t="shared" si="32"/>
        <v>0</v>
      </c>
      <c r="AZ11" s="340"/>
      <c r="BA11" s="341"/>
      <c r="BB11" s="342"/>
      <c r="BC11" s="343">
        <f t="shared" si="33"/>
        <v>0</v>
      </c>
      <c r="BD11" s="344">
        <f t="shared" si="34"/>
        <v>0</v>
      </c>
      <c r="BE11" s="340"/>
      <c r="BF11" s="341"/>
      <c r="BG11" s="342"/>
      <c r="BH11" s="343">
        <f t="shared" si="35"/>
        <v>0</v>
      </c>
      <c r="BI11" s="344">
        <f t="shared" si="36"/>
        <v>0</v>
      </c>
      <c r="BJ11" s="340"/>
      <c r="BK11" s="341"/>
      <c r="BL11" s="342"/>
      <c r="BM11" s="343">
        <f t="shared" si="37"/>
        <v>0</v>
      </c>
      <c r="BN11" s="344">
        <f t="shared" si="38"/>
        <v>0</v>
      </c>
      <c r="BO11" s="340"/>
      <c r="BP11" s="341"/>
      <c r="BQ11" s="342"/>
      <c r="BR11" s="343">
        <f t="shared" si="39"/>
        <v>0</v>
      </c>
      <c r="BS11" s="344">
        <f t="shared" si="40"/>
        <v>0</v>
      </c>
      <c r="BT11" s="340"/>
      <c r="BU11" s="341"/>
      <c r="BV11" s="342"/>
      <c r="BW11" s="343">
        <f t="shared" si="41"/>
        <v>0</v>
      </c>
      <c r="BX11" s="344">
        <f t="shared" si="42"/>
        <v>0</v>
      </c>
      <c r="BY11" s="340"/>
      <c r="BZ11" s="341"/>
      <c r="CA11" s="342"/>
      <c r="CB11" s="343">
        <f t="shared" si="43"/>
        <v>0</v>
      </c>
      <c r="CC11" s="344">
        <f t="shared" si="44"/>
        <v>0</v>
      </c>
    </row>
    <row r="12" spans="1:81" s="345" customFormat="1" ht="14.4" x14ac:dyDescent="0.3">
      <c r="A12" s="347">
        <f t="shared" si="45"/>
        <v>0</v>
      </c>
      <c r="B12" s="348">
        <f t="shared" si="14"/>
        <v>0</v>
      </c>
      <c r="C12" s="336"/>
      <c r="D12" s="362" t="s">
        <v>412</v>
      </c>
      <c r="E12" s="361"/>
      <c r="F12" s="339"/>
      <c r="G12" s="340"/>
      <c r="H12" s="341"/>
      <c r="I12" s="342"/>
      <c r="J12" s="343">
        <f t="shared" si="46"/>
        <v>0</v>
      </c>
      <c r="K12" s="344">
        <f t="shared" si="47"/>
        <v>0</v>
      </c>
      <c r="L12" s="340"/>
      <c r="M12" s="341"/>
      <c r="N12" s="342"/>
      <c r="O12" s="343">
        <f t="shared" si="17"/>
        <v>0</v>
      </c>
      <c r="P12" s="344">
        <f t="shared" si="18"/>
        <v>0</v>
      </c>
      <c r="Q12" s="340"/>
      <c r="R12" s="341"/>
      <c r="S12" s="342"/>
      <c r="T12" s="343">
        <f t="shared" si="19"/>
        <v>0</v>
      </c>
      <c r="U12" s="344">
        <f t="shared" si="20"/>
        <v>0</v>
      </c>
      <c r="V12" s="340"/>
      <c r="W12" s="341"/>
      <c r="X12" s="342"/>
      <c r="Y12" s="343">
        <f t="shared" si="21"/>
        <v>0</v>
      </c>
      <c r="Z12" s="344">
        <f t="shared" si="22"/>
        <v>0</v>
      </c>
      <c r="AA12" s="340"/>
      <c r="AB12" s="341"/>
      <c r="AC12" s="342"/>
      <c r="AD12" s="343">
        <f t="shared" si="23"/>
        <v>0</v>
      </c>
      <c r="AE12" s="344">
        <f t="shared" si="24"/>
        <v>0</v>
      </c>
      <c r="AF12" s="340"/>
      <c r="AG12" s="341"/>
      <c r="AH12" s="342"/>
      <c r="AI12" s="343">
        <f t="shared" si="25"/>
        <v>0</v>
      </c>
      <c r="AJ12" s="344">
        <f t="shared" si="26"/>
        <v>0</v>
      </c>
      <c r="AK12" s="340"/>
      <c r="AL12" s="341"/>
      <c r="AM12" s="342"/>
      <c r="AN12" s="343">
        <f t="shared" si="27"/>
        <v>0</v>
      </c>
      <c r="AO12" s="344">
        <f t="shared" si="28"/>
        <v>0</v>
      </c>
      <c r="AP12" s="340"/>
      <c r="AQ12" s="341"/>
      <c r="AR12" s="342"/>
      <c r="AS12" s="343">
        <f t="shared" si="29"/>
        <v>0</v>
      </c>
      <c r="AT12" s="344">
        <f t="shared" si="30"/>
        <v>0</v>
      </c>
      <c r="AU12" s="340"/>
      <c r="AV12" s="341"/>
      <c r="AW12" s="342"/>
      <c r="AX12" s="343">
        <f t="shared" si="31"/>
        <v>0</v>
      </c>
      <c r="AY12" s="344">
        <f t="shared" si="32"/>
        <v>0</v>
      </c>
      <c r="AZ12" s="340"/>
      <c r="BA12" s="341"/>
      <c r="BB12" s="342"/>
      <c r="BC12" s="343">
        <f t="shared" si="33"/>
        <v>0</v>
      </c>
      <c r="BD12" s="344">
        <f t="shared" si="34"/>
        <v>0</v>
      </c>
      <c r="BE12" s="340"/>
      <c r="BF12" s="341"/>
      <c r="BG12" s="342"/>
      <c r="BH12" s="343">
        <f t="shared" si="35"/>
        <v>0</v>
      </c>
      <c r="BI12" s="344">
        <f t="shared" si="36"/>
        <v>0</v>
      </c>
      <c r="BJ12" s="340"/>
      <c r="BK12" s="341"/>
      <c r="BL12" s="342"/>
      <c r="BM12" s="343">
        <f t="shared" si="37"/>
        <v>0</v>
      </c>
      <c r="BN12" s="344">
        <f t="shared" si="38"/>
        <v>0</v>
      </c>
      <c r="BO12" s="340"/>
      <c r="BP12" s="341"/>
      <c r="BQ12" s="342"/>
      <c r="BR12" s="343">
        <f t="shared" si="39"/>
        <v>0</v>
      </c>
      <c r="BS12" s="344">
        <f t="shared" si="40"/>
        <v>0</v>
      </c>
      <c r="BT12" s="340"/>
      <c r="BU12" s="341"/>
      <c r="BV12" s="342"/>
      <c r="BW12" s="343">
        <f t="shared" si="41"/>
        <v>0</v>
      </c>
      <c r="BX12" s="344">
        <f t="shared" si="42"/>
        <v>0</v>
      </c>
      <c r="BY12" s="340"/>
      <c r="BZ12" s="341"/>
      <c r="CA12" s="342"/>
      <c r="CB12" s="343">
        <f t="shared" si="43"/>
        <v>0</v>
      </c>
      <c r="CC12" s="344">
        <f t="shared" si="44"/>
        <v>0</v>
      </c>
    </row>
    <row r="13" spans="1:81" s="345" customFormat="1" ht="14.4" x14ac:dyDescent="0.3">
      <c r="A13" s="347">
        <f t="shared" si="45"/>
        <v>0</v>
      </c>
      <c r="B13" s="348">
        <f t="shared" si="14"/>
        <v>0</v>
      </c>
      <c r="C13" s="336"/>
      <c r="D13" s="362" t="s">
        <v>614</v>
      </c>
      <c r="E13" s="361"/>
      <c r="F13" s="339"/>
      <c r="G13" s="340"/>
      <c r="H13" s="341"/>
      <c r="I13" s="342"/>
      <c r="J13" s="343">
        <f t="shared" si="46"/>
        <v>0</v>
      </c>
      <c r="K13" s="344">
        <f t="shared" si="47"/>
        <v>0</v>
      </c>
      <c r="L13" s="340"/>
      <c r="M13" s="341"/>
      <c r="N13" s="342"/>
      <c r="O13" s="343">
        <f t="shared" si="17"/>
        <v>0</v>
      </c>
      <c r="P13" s="344">
        <f t="shared" si="18"/>
        <v>0</v>
      </c>
      <c r="Q13" s="340"/>
      <c r="R13" s="341"/>
      <c r="S13" s="342"/>
      <c r="T13" s="343">
        <f t="shared" si="19"/>
        <v>0</v>
      </c>
      <c r="U13" s="344">
        <f t="shared" si="20"/>
        <v>0</v>
      </c>
      <c r="V13" s="340"/>
      <c r="W13" s="341"/>
      <c r="X13" s="342"/>
      <c r="Y13" s="343">
        <f t="shared" si="21"/>
        <v>0</v>
      </c>
      <c r="Z13" s="344">
        <f t="shared" si="22"/>
        <v>0</v>
      </c>
      <c r="AA13" s="340"/>
      <c r="AB13" s="341"/>
      <c r="AC13" s="342"/>
      <c r="AD13" s="343">
        <f t="shared" si="23"/>
        <v>0</v>
      </c>
      <c r="AE13" s="344">
        <f t="shared" si="24"/>
        <v>0</v>
      </c>
      <c r="AF13" s="340"/>
      <c r="AG13" s="341"/>
      <c r="AH13" s="342"/>
      <c r="AI13" s="343">
        <f t="shared" si="25"/>
        <v>0</v>
      </c>
      <c r="AJ13" s="344">
        <f t="shared" si="26"/>
        <v>0</v>
      </c>
      <c r="AK13" s="340"/>
      <c r="AL13" s="341"/>
      <c r="AM13" s="342"/>
      <c r="AN13" s="343">
        <f t="shared" si="27"/>
        <v>0</v>
      </c>
      <c r="AO13" s="344">
        <f t="shared" si="28"/>
        <v>0</v>
      </c>
      <c r="AP13" s="340"/>
      <c r="AQ13" s="341"/>
      <c r="AR13" s="342"/>
      <c r="AS13" s="343">
        <f t="shared" si="29"/>
        <v>0</v>
      </c>
      <c r="AT13" s="344">
        <f t="shared" si="30"/>
        <v>0</v>
      </c>
      <c r="AU13" s="340"/>
      <c r="AV13" s="341"/>
      <c r="AW13" s="342"/>
      <c r="AX13" s="343">
        <f t="shared" si="31"/>
        <v>0</v>
      </c>
      <c r="AY13" s="344">
        <f t="shared" si="32"/>
        <v>0</v>
      </c>
      <c r="AZ13" s="340"/>
      <c r="BA13" s="341"/>
      <c r="BB13" s="342"/>
      <c r="BC13" s="343">
        <f t="shared" si="33"/>
        <v>0</v>
      </c>
      <c r="BD13" s="344">
        <f t="shared" si="34"/>
        <v>0</v>
      </c>
      <c r="BE13" s="340"/>
      <c r="BF13" s="341"/>
      <c r="BG13" s="342"/>
      <c r="BH13" s="343">
        <f t="shared" si="35"/>
        <v>0</v>
      </c>
      <c r="BI13" s="344">
        <f t="shared" si="36"/>
        <v>0</v>
      </c>
      <c r="BJ13" s="340"/>
      <c r="BK13" s="341"/>
      <c r="BL13" s="342"/>
      <c r="BM13" s="343">
        <f t="shared" si="37"/>
        <v>0</v>
      </c>
      <c r="BN13" s="344">
        <f t="shared" si="38"/>
        <v>0</v>
      </c>
      <c r="BO13" s="340"/>
      <c r="BP13" s="341"/>
      <c r="BQ13" s="342"/>
      <c r="BR13" s="343">
        <f t="shared" si="39"/>
        <v>0</v>
      </c>
      <c r="BS13" s="344">
        <f t="shared" si="40"/>
        <v>0</v>
      </c>
      <c r="BT13" s="340"/>
      <c r="BU13" s="341"/>
      <c r="BV13" s="342"/>
      <c r="BW13" s="343">
        <f t="shared" si="41"/>
        <v>0</v>
      </c>
      <c r="BX13" s="344">
        <f t="shared" si="42"/>
        <v>0</v>
      </c>
      <c r="BY13" s="340"/>
      <c r="BZ13" s="341"/>
      <c r="CA13" s="342"/>
      <c r="CB13" s="343">
        <f t="shared" si="43"/>
        <v>0</v>
      </c>
      <c r="CC13" s="344">
        <f t="shared" si="44"/>
        <v>0</v>
      </c>
    </row>
    <row r="14" spans="1:81" s="4" customFormat="1" x14ac:dyDescent="0.25">
      <c r="A14" s="51"/>
      <c r="B14" s="52"/>
      <c r="C14" s="58"/>
      <c r="D14" s="50" t="s">
        <v>413</v>
      </c>
      <c r="E14" s="286" t="s">
        <v>414</v>
      </c>
      <c r="F14" s="243"/>
      <c r="G14" s="51"/>
      <c r="H14" s="52"/>
      <c r="I14" s="53"/>
      <c r="J14" s="70"/>
      <c r="K14" s="71"/>
      <c r="L14" s="51"/>
      <c r="M14" s="52"/>
      <c r="N14" s="53"/>
      <c r="O14" s="70"/>
      <c r="P14" s="71"/>
      <c r="Q14" s="51"/>
      <c r="R14" s="52"/>
      <c r="S14" s="53"/>
      <c r="T14" s="70"/>
      <c r="U14" s="71"/>
      <c r="V14" s="51"/>
      <c r="W14" s="52"/>
      <c r="X14" s="53"/>
      <c r="Y14" s="70"/>
      <c r="Z14" s="71"/>
      <c r="AA14" s="51"/>
      <c r="AB14" s="52"/>
      <c r="AC14" s="53"/>
      <c r="AD14" s="70"/>
      <c r="AE14" s="71"/>
      <c r="AF14" s="51"/>
      <c r="AG14" s="52"/>
      <c r="AH14" s="53"/>
      <c r="AI14" s="70"/>
      <c r="AJ14" s="71"/>
      <c r="AK14" s="51"/>
      <c r="AL14" s="52"/>
      <c r="AM14" s="53"/>
      <c r="AN14" s="70"/>
      <c r="AO14" s="71"/>
      <c r="AP14" s="51"/>
      <c r="AQ14" s="52"/>
      <c r="AR14" s="53"/>
      <c r="AS14" s="70"/>
      <c r="AT14" s="71"/>
      <c r="AU14" s="51"/>
      <c r="AV14" s="52"/>
      <c r="AW14" s="53"/>
      <c r="AX14" s="70"/>
      <c r="AY14" s="71"/>
      <c r="AZ14" s="51"/>
      <c r="BA14" s="52"/>
      <c r="BB14" s="53"/>
      <c r="BC14" s="70"/>
      <c r="BD14" s="71"/>
      <c r="BE14" s="51"/>
      <c r="BF14" s="52"/>
      <c r="BG14" s="53"/>
      <c r="BH14" s="70"/>
      <c r="BI14" s="71"/>
      <c r="BJ14" s="51"/>
      <c r="BK14" s="52"/>
      <c r="BL14" s="53"/>
      <c r="BM14" s="70"/>
      <c r="BN14" s="71"/>
      <c r="BO14" s="51"/>
      <c r="BP14" s="52"/>
      <c r="BQ14" s="53"/>
      <c r="BR14" s="70"/>
      <c r="BS14" s="71"/>
      <c r="BT14" s="51"/>
      <c r="BU14" s="52"/>
      <c r="BV14" s="53"/>
      <c r="BW14" s="70"/>
      <c r="BX14" s="71"/>
      <c r="BY14" s="51"/>
      <c r="BZ14" s="52"/>
      <c r="CA14" s="53"/>
      <c r="CB14" s="70"/>
      <c r="CC14" s="71"/>
    </row>
    <row r="15" spans="1:81" s="4" customFormat="1" x14ac:dyDescent="0.25">
      <c r="A15" s="59">
        <f t="shared" ref="A15:A25" si="48">SUMIF($I$5:$IT$5,"QTY*Equipment",$I15:$IT15)</f>
        <v>0</v>
      </c>
      <c r="B15" s="60">
        <f t="shared" ref="B15:B25" si="49">SUMIF($I$5:$IT$5,"QTY*Install",$I15:$IT15)</f>
        <v>0</v>
      </c>
      <c r="C15" s="61"/>
      <c r="D15" s="62" t="s">
        <v>415</v>
      </c>
      <c r="E15" s="205" t="s">
        <v>612</v>
      </c>
      <c r="F15" s="242"/>
      <c r="G15" s="63"/>
      <c r="H15" s="64"/>
      <c r="I15" s="65"/>
      <c r="J15" s="66">
        <f t="shared" ref="J15:J19" si="50">I15*G15</f>
        <v>0</v>
      </c>
      <c r="K15" s="67">
        <f t="shared" ref="K15:K19" si="51">I15*H15</f>
        <v>0</v>
      </c>
      <c r="L15" s="63"/>
      <c r="M15" s="64"/>
      <c r="N15" s="65"/>
      <c r="O15" s="66">
        <f t="shared" ref="O15:O25" si="52">N15*L15</f>
        <v>0</v>
      </c>
      <c r="P15" s="67">
        <f t="shared" ref="P15:P25" si="53">N15*M15</f>
        <v>0</v>
      </c>
      <c r="Q15" s="63"/>
      <c r="R15" s="64"/>
      <c r="S15" s="65"/>
      <c r="T15" s="66">
        <f t="shared" ref="T15:T25" si="54">S15*Q15</f>
        <v>0</v>
      </c>
      <c r="U15" s="67">
        <f t="shared" ref="U15:U25" si="55">S15*R15</f>
        <v>0</v>
      </c>
      <c r="V15" s="63"/>
      <c r="W15" s="64"/>
      <c r="X15" s="65"/>
      <c r="Y15" s="66">
        <f t="shared" ref="Y15:Y25" si="56">X15*V15</f>
        <v>0</v>
      </c>
      <c r="Z15" s="67">
        <f t="shared" ref="Z15:Z25" si="57">X15*W15</f>
        <v>0</v>
      </c>
      <c r="AA15" s="63"/>
      <c r="AB15" s="64"/>
      <c r="AC15" s="65"/>
      <c r="AD15" s="66">
        <f t="shared" ref="AD15:AD25" si="58">AC15*AA15</f>
        <v>0</v>
      </c>
      <c r="AE15" s="67">
        <f t="shared" ref="AE15:AE25" si="59">AC15*AB15</f>
        <v>0</v>
      </c>
      <c r="AF15" s="63"/>
      <c r="AG15" s="64"/>
      <c r="AH15" s="65"/>
      <c r="AI15" s="66">
        <f t="shared" ref="AI15:AI25" si="60">AH15*AF15</f>
        <v>0</v>
      </c>
      <c r="AJ15" s="67">
        <f t="shared" ref="AJ15:AJ25" si="61">AH15*AG15</f>
        <v>0</v>
      </c>
      <c r="AK15" s="63"/>
      <c r="AL15" s="64"/>
      <c r="AM15" s="65"/>
      <c r="AN15" s="66">
        <f t="shared" ref="AN15:AN25" si="62">AM15*AK15</f>
        <v>0</v>
      </c>
      <c r="AO15" s="67">
        <f t="shared" ref="AO15:AO25" si="63">AM15*AL15</f>
        <v>0</v>
      </c>
      <c r="AP15" s="63"/>
      <c r="AQ15" s="64"/>
      <c r="AR15" s="65"/>
      <c r="AS15" s="66">
        <f t="shared" ref="AS15:AS25" si="64">AR15*AP15</f>
        <v>0</v>
      </c>
      <c r="AT15" s="67">
        <f t="shared" ref="AT15:AT25" si="65">AR15*AQ15</f>
        <v>0</v>
      </c>
      <c r="AU15" s="63"/>
      <c r="AV15" s="64"/>
      <c r="AW15" s="65"/>
      <c r="AX15" s="66">
        <f t="shared" ref="AX15:AX25" si="66">AW15*AU15</f>
        <v>0</v>
      </c>
      <c r="AY15" s="67">
        <f t="shared" ref="AY15:AY25" si="67">AW15*AV15</f>
        <v>0</v>
      </c>
      <c r="AZ15" s="63"/>
      <c r="BA15" s="64"/>
      <c r="BB15" s="65"/>
      <c r="BC15" s="66">
        <f t="shared" ref="BC15:BC25" si="68">BB15*AZ15</f>
        <v>0</v>
      </c>
      <c r="BD15" s="67">
        <f t="shared" ref="BD15:BD25" si="69">BB15*BA15</f>
        <v>0</v>
      </c>
      <c r="BE15" s="63"/>
      <c r="BF15" s="64"/>
      <c r="BG15" s="65"/>
      <c r="BH15" s="66">
        <f t="shared" ref="BH15:BH25" si="70">BG15*BE15</f>
        <v>0</v>
      </c>
      <c r="BI15" s="67">
        <f t="shared" ref="BI15:BI25" si="71">BG15*BF15</f>
        <v>0</v>
      </c>
      <c r="BJ15" s="63"/>
      <c r="BK15" s="64"/>
      <c r="BL15" s="65"/>
      <c r="BM15" s="66">
        <f t="shared" ref="BM15:BM25" si="72">BL15*BJ15</f>
        <v>0</v>
      </c>
      <c r="BN15" s="67">
        <f t="shared" ref="BN15:BN25" si="73">BL15*BK15</f>
        <v>0</v>
      </c>
      <c r="BO15" s="63"/>
      <c r="BP15" s="64"/>
      <c r="BQ15" s="65"/>
      <c r="BR15" s="66">
        <f t="shared" ref="BR15:BR25" si="74">BQ15*BO15</f>
        <v>0</v>
      </c>
      <c r="BS15" s="67">
        <f t="shared" ref="BS15:BS25" si="75">BQ15*BP15</f>
        <v>0</v>
      </c>
      <c r="BT15" s="63"/>
      <c r="BU15" s="64"/>
      <c r="BV15" s="65"/>
      <c r="BW15" s="66">
        <f t="shared" ref="BW15:BW25" si="76">BV15*BT15</f>
        <v>0</v>
      </c>
      <c r="BX15" s="67">
        <f t="shared" ref="BX15:BX25" si="77">BV15*BU15</f>
        <v>0</v>
      </c>
      <c r="BY15" s="63"/>
      <c r="BZ15" s="64"/>
      <c r="CA15" s="65"/>
      <c r="CB15" s="66">
        <f t="shared" ref="CB15:CB25" si="78">CA15*BY15</f>
        <v>0</v>
      </c>
      <c r="CC15" s="67">
        <f t="shared" ref="CC15:CC25" si="79">CA15*BZ15</f>
        <v>0</v>
      </c>
    </row>
    <row r="16" spans="1:81" s="4" customFormat="1" x14ac:dyDescent="0.25">
      <c r="A16" s="59">
        <f t="shared" si="48"/>
        <v>0</v>
      </c>
      <c r="B16" s="60">
        <f t="shared" si="49"/>
        <v>0</v>
      </c>
      <c r="C16" s="61"/>
      <c r="D16" s="62" t="s">
        <v>416</v>
      </c>
      <c r="E16" s="205" t="s">
        <v>591</v>
      </c>
      <c r="F16" s="242"/>
      <c r="G16" s="63"/>
      <c r="H16" s="64"/>
      <c r="I16" s="65"/>
      <c r="J16" s="66">
        <f t="shared" si="50"/>
        <v>0</v>
      </c>
      <c r="K16" s="67">
        <f t="shared" si="51"/>
        <v>0</v>
      </c>
      <c r="L16" s="63"/>
      <c r="M16" s="64"/>
      <c r="N16" s="65"/>
      <c r="O16" s="66">
        <f t="shared" si="52"/>
        <v>0</v>
      </c>
      <c r="P16" s="67">
        <f t="shared" si="53"/>
        <v>0</v>
      </c>
      <c r="Q16" s="63"/>
      <c r="R16" s="64"/>
      <c r="S16" s="65"/>
      <c r="T16" s="66">
        <f t="shared" si="54"/>
        <v>0</v>
      </c>
      <c r="U16" s="67">
        <f t="shared" si="55"/>
        <v>0</v>
      </c>
      <c r="V16" s="63"/>
      <c r="W16" s="64"/>
      <c r="X16" s="65"/>
      <c r="Y16" s="66">
        <f t="shared" si="56"/>
        <v>0</v>
      </c>
      <c r="Z16" s="67">
        <f t="shared" si="57"/>
        <v>0</v>
      </c>
      <c r="AA16" s="63"/>
      <c r="AB16" s="64"/>
      <c r="AC16" s="65"/>
      <c r="AD16" s="66">
        <f t="shared" si="58"/>
        <v>0</v>
      </c>
      <c r="AE16" s="67">
        <f t="shared" si="59"/>
        <v>0</v>
      </c>
      <c r="AF16" s="63"/>
      <c r="AG16" s="64"/>
      <c r="AH16" s="65"/>
      <c r="AI16" s="66">
        <f t="shared" si="60"/>
        <v>0</v>
      </c>
      <c r="AJ16" s="67">
        <f t="shared" si="61"/>
        <v>0</v>
      </c>
      <c r="AK16" s="63"/>
      <c r="AL16" s="64"/>
      <c r="AM16" s="65"/>
      <c r="AN16" s="66">
        <f t="shared" si="62"/>
        <v>0</v>
      </c>
      <c r="AO16" s="67">
        <f t="shared" si="63"/>
        <v>0</v>
      </c>
      <c r="AP16" s="63"/>
      <c r="AQ16" s="64"/>
      <c r="AR16" s="65"/>
      <c r="AS16" s="66">
        <f t="shared" si="64"/>
        <v>0</v>
      </c>
      <c r="AT16" s="67">
        <f t="shared" si="65"/>
        <v>0</v>
      </c>
      <c r="AU16" s="63"/>
      <c r="AV16" s="64"/>
      <c r="AW16" s="65"/>
      <c r="AX16" s="66">
        <f t="shared" si="66"/>
        <v>0</v>
      </c>
      <c r="AY16" s="67">
        <f t="shared" si="67"/>
        <v>0</v>
      </c>
      <c r="AZ16" s="63"/>
      <c r="BA16" s="64"/>
      <c r="BB16" s="65"/>
      <c r="BC16" s="66">
        <f t="shared" si="68"/>
        <v>0</v>
      </c>
      <c r="BD16" s="67">
        <f t="shared" si="69"/>
        <v>0</v>
      </c>
      <c r="BE16" s="63"/>
      <c r="BF16" s="64"/>
      <c r="BG16" s="65"/>
      <c r="BH16" s="66">
        <f t="shared" si="70"/>
        <v>0</v>
      </c>
      <c r="BI16" s="67">
        <f t="shared" si="71"/>
        <v>0</v>
      </c>
      <c r="BJ16" s="63"/>
      <c r="BK16" s="64"/>
      <c r="BL16" s="65"/>
      <c r="BM16" s="66">
        <f t="shared" si="72"/>
        <v>0</v>
      </c>
      <c r="BN16" s="67">
        <f t="shared" si="73"/>
        <v>0</v>
      </c>
      <c r="BO16" s="63"/>
      <c r="BP16" s="64"/>
      <c r="BQ16" s="65"/>
      <c r="BR16" s="66">
        <f t="shared" si="74"/>
        <v>0</v>
      </c>
      <c r="BS16" s="67">
        <f t="shared" si="75"/>
        <v>0</v>
      </c>
      <c r="BT16" s="63"/>
      <c r="BU16" s="64"/>
      <c r="BV16" s="65"/>
      <c r="BW16" s="66">
        <f t="shared" si="76"/>
        <v>0</v>
      </c>
      <c r="BX16" s="67">
        <f t="shared" si="77"/>
        <v>0</v>
      </c>
      <c r="BY16" s="63"/>
      <c r="BZ16" s="64"/>
      <c r="CA16" s="65"/>
      <c r="CB16" s="66">
        <f t="shared" si="78"/>
        <v>0</v>
      </c>
      <c r="CC16" s="67">
        <f t="shared" si="79"/>
        <v>0</v>
      </c>
    </row>
    <row r="17" spans="1:81" s="4" customFormat="1" x14ac:dyDescent="0.25">
      <c r="A17" s="59">
        <f t="shared" si="48"/>
        <v>0</v>
      </c>
      <c r="B17" s="60">
        <f t="shared" si="49"/>
        <v>0</v>
      </c>
      <c r="C17" s="61"/>
      <c r="D17" s="62" t="s">
        <v>418</v>
      </c>
      <c r="E17" s="205" t="s">
        <v>590</v>
      </c>
      <c r="F17" s="242"/>
      <c r="G17" s="63"/>
      <c r="H17" s="64"/>
      <c r="I17" s="65"/>
      <c r="J17" s="66">
        <f t="shared" si="50"/>
        <v>0</v>
      </c>
      <c r="K17" s="67">
        <f t="shared" si="51"/>
        <v>0</v>
      </c>
      <c r="L17" s="63"/>
      <c r="M17" s="64"/>
      <c r="N17" s="65"/>
      <c r="O17" s="66">
        <f t="shared" si="52"/>
        <v>0</v>
      </c>
      <c r="P17" s="67">
        <f t="shared" si="53"/>
        <v>0</v>
      </c>
      <c r="Q17" s="63"/>
      <c r="R17" s="64"/>
      <c r="S17" s="65"/>
      <c r="T17" s="66">
        <f t="shared" si="54"/>
        <v>0</v>
      </c>
      <c r="U17" s="67">
        <f t="shared" si="55"/>
        <v>0</v>
      </c>
      <c r="V17" s="63"/>
      <c r="W17" s="64"/>
      <c r="X17" s="65"/>
      <c r="Y17" s="66">
        <f t="shared" si="56"/>
        <v>0</v>
      </c>
      <c r="Z17" s="67">
        <f t="shared" si="57"/>
        <v>0</v>
      </c>
      <c r="AA17" s="63"/>
      <c r="AB17" s="64"/>
      <c r="AC17" s="65"/>
      <c r="AD17" s="66">
        <f t="shared" si="58"/>
        <v>0</v>
      </c>
      <c r="AE17" s="67">
        <f t="shared" si="59"/>
        <v>0</v>
      </c>
      <c r="AF17" s="63"/>
      <c r="AG17" s="64"/>
      <c r="AH17" s="65"/>
      <c r="AI17" s="66">
        <f t="shared" si="60"/>
        <v>0</v>
      </c>
      <c r="AJ17" s="67">
        <f t="shared" si="61"/>
        <v>0</v>
      </c>
      <c r="AK17" s="63"/>
      <c r="AL17" s="64"/>
      <c r="AM17" s="65"/>
      <c r="AN17" s="66">
        <f t="shared" si="62"/>
        <v>0</v>
      </c>
      <c r="AO17" s="67">
        <f t="shared" si="63"/>
        <v>0</v>
      </c>
      <c r="AP17" s="63"/>
      <c r="AQ17" s="64"/>
      <c r="AR17" s="65"/>
      <c r="AS17" s="66">
        <f t="shared" si="64"/>
        <v>0</v>
      </c>
      <c r="AT17" s="67">
        <f t="shared" si="65"/>
        <v>0</v>
      </c>
      <c r="AU17" s="63"/>
      <c r="AV17" s="64"/>
      <c r="AW17" s="65"/>
      <c r="AX17" s="66">
        <f t="shared" si="66"/>
        <v>0</v>
      </c>
      <c r="AY17" s="67">
        <f t="shared" si="67"/>
        <v>0</v>
      </c>
      <c r="AZ17" s="63"/>
      <c r="BA17" s="64"/>
      <c r="BB17" s="65"/>
      <c r="BC17" s="66">
        <f t="shared" si="68"/>
        <v>0</v>
      </c>
      <c r="BD17" s="67">
        <f t="shared" si="69"/>
        <v>0</v>
      </c>
      <c r="BE17" s="63"/>
      <c r="BF17" s="64"/>
      <c r="BG17" s="65"/>
      <c r="BH17" s="66">
        <f t="shared" si="70"/>
        <v>0</v>
      </c>
      <c r="BI17" s="67">
        <f t="shared" si="71"/>
        <v>0</v>
      </c>
      <c r="BJ17" s="63"/>
      <c r="BK17" s="64"/>
      <c r="BL17" s="65"/>
      <c r="BM17" s="66">
        <f t="shared" si="72"/>
        <v>0</v>
      </c>
      <c r="BN17" s="67">
        <f t="shared" si="73"/>
        <v>0</v>
      </c>
      <c r="BO17" s="63"/>
      <c r="BP17" s="64"/>
      <c r="BQ17" s="65"/>
      <c r="BR17" s="66">
        <f t="shared" si="74"/>
        <v>0</v>
      </c>
      <c r="BS17" s="67">
        <f t="shared" si="75"/>
        <v>0</v>
      </c>
      <c r="BT17" s="63"/>
      <c r="BU17" s="64"/>
      <c r="BV17" s="65"/>
      <c r="BW17" s="66">
        <f t="shared" si="76"/>
        <v>0</v>
      </c>
      <c r="BX17" s="67">
        <f t="shared" si="77"/>
        <v>0</v>
      </c>
      <c r="BY17" s="63"/>
      <c r="BZ17" s="64"/>
      <c r="CA17" s="65"/>
      <c r="CB17" s="66">
        <f t="shared" si="78"/>
        <v>0</v>
      </c>
      <c r="CC17" s="67">
        <f t="shared" si="79"/>
        <v>0</v>
      </c>
    </row>
    <row r="18" spans="1:81" s="4" customFormat="1" x14ac:dyDescent="0.25">
      <c r="A18" s="59">
        <f t="shared" si="48"/>
        <v>0</v>
      </c>
      <c r="B18" s="60">
        <f t="shared" si="49"/>
        <v>0</v>
      </c>
      <c r="C18" s="61"/>
      <c r="D18" s="62" t="s">
        <v>419</v>
      </c>
      <c r="E18" s="205" t="s">
        <v>593</v>
      </c>
      <c r="F18" s="242"/>
      <c r="G18" s="63"/>
      <c r="H18" s="64"/>
      <c r="I18" s="65"/>
      <c r="J18" s="66">
        <f t="shared" si="50"/>
        <v>0</v>
      </c>
      <c r="K18" s="67">
        <f t="shared" si="51"/>
        <v>0</v>
      </c>
      <c r="L18" s="63"/>
      <c r="M18" s="64"/>
      <c r="N18" s="65"/>
      <c r="O18" s="66">
        <f t="shared" si="52"/>
        <v>0</v>
      </c>
      <c r="P18" s="67">
        <f t="shared" si="53"/>
        <v>0</v>
      </c>
      <c r="Q18" s="63"/>
      <c r="R18" s="64"/>
      <c r="S18" s="65"/>
      <c r="T18" s="66">
        <f t="shared" si="54"/>
        <v>0</v>
      </c>
      <c r="U18" s="67">
        <f t="shared" si="55"/>
        <v>0</v>
      </c>
      <c r="V18" s="63"/>
      <c r="W18" s="64"/>
      <c r="X18" s="65"/>
      <c r="Y18" s="66">
        <f t="shared" si="56"/>
        <v>0</v>
      </c>
      <c r="Z18" s="67">
        <f t="shared" si="57"/>
        <v>0</v>
      </c>
      <c r="AA18" s="63"/>
      <c r="AB18" s="64"/>
      <c r="AC18" s="65"/>
      <c r="AD18" s="66">
        <f t="shared" si="58"/>
        <v>0</v>
      </c>
      <c r="AE18" s="67">
        <f t="shared" si="59"/>
        <v>0</v>
      </c>
      <c r="AF18" s="63"/>
      <c r="AG18" s="64"/>
      <c r="AH18" s="65"/>
      <c r="AI18" s="66">
        <f t="shared" si="60"/>
        <v>0</v>
      </c>
      <c r="AJ18" s="67">
        <f t="shared" si="61"/>
        <v>0</v>
      </c>
      <c r="AK18" s="63"/>
      <c r="AL18" s="64"/>
      <c r="AM18" s="65"/>
      <c r="AN18" s="66">
        <f t="shared" si="62"/>
        <v>0</v>
      </c>
      <c r="AO18" s="67">
        <f t="shared" si="63"/>
        <v>0</v>
      </c>
      <c r="AP18" s="63"/>
      <c r="AQ18" s="64"/>
      <c r="AR18" s="65"/>
      <c r="AS18" s="66">
        <f t="shared" si="64"/>
        <v>0</v>
      </c>
      <c r="AT18" s="67">
        <f t="shared" si="65"/>
        <v>0</v>
      </c>
      <c r="AU18" s="63"/>
      <c r="AV18" s="64"/>
      <c r="AW18" s="65"/>
      <c r="AX18" s="66">
        <f t="shared" si="66"/>
        <v>0</v>
      </c>
      <c r="AY18" s="67">
        <f t="shared" si="67"/>
        <v>0</v>
      </c>
      <c r="AZ18" s="63"/>
      <c r="BA18" s="64"/>
      <c r="BB18" s="65"/>
      <c r="BC18" s="66">
        <f t="shared" si="68"/>
        <v>0</v>
      </c>
      <c r="BD18" s="67">
        <f t="shared" si="69"/>
        <v>0</v>
      </c>
      <c r="BE18" s="63"/>
      <c r="BF18" s="64"/>
      <c r="BG18" s="65"/>
      <c r="BH18" s="66">
        <f t="shared" si="70"/>
        <v>0</v>
      </c>
      <c r="BI18" s="67">
        <f t="shared" si="71"/>
        <v>0</v>
      </c>
      <c r="BJ18" s="63"/>
      <c r="BK18" s="64"/>
      <c r="BL18" s="65"/>
      <c r="BM18" s="66">
        <f t="shared" si="72"/>
        <v>0</v>
      </c>
      <c r="BN18" s="67">
        <f t="shared" si="73"/>
        <v>0</v>
      </c>
      <c r="BO18" s="63"/>
      <c r="BP18" s="64"/>
      <c r="BQ18" s="65"/>
      <c r="BR18" s="66">
        <f t="shared" si="74"/>
        <v>0</v>
      </c>
      <c r="BS18" s="67">
        <f t="shared" si="75"/>
        <v>0</v>
      </c>
      <c r="BT18" s="63"/>
      <c r="BU18" s="64"/>
      <c r="BV18" s="65"/>
      <c r="BW18" s="66">
        <f t="shared" si="76"/>
        <v>0</v>
      </c>
      <c r="BX18" s="67">
        <f t="shared" si="77"/>
        <v>0</v>
      </c>
      <c r="BY18" s="63"/>
      <c r="BZ18" s="64"/>
      <c r="CA18" s="65"/>
      <c r="CB18" s="66">
        <f t="shared" si="78"/>
        <v>0</v>
      </c>
      <c r="CC18" s="67">
        <f t="shared" si="79"/>
        <v>0</v>
      </c>
    </row>
    <row r="19" spans="1:81" s="4" customFormat="1" x14ac:dyDescent="0.25">
      <c r="A19" s="59">
        <f t="shared" si="48"/>
        <v>0</v>
      </c>
      <c r="B19" s="60">
        <f t="shared" si="49"/>
        <v>0</v>
      </c>
      <c r="C19" s="61"/>
      <c r="D19" s="62" t="s">
        <v>421</v>
      </c>
      <c r="E19" s="205" t="s">
        <v>417</v>
      </c>
      <c r="F19" s="242"/>
      <c r="G19" s="63"/>
      <c r="H19" s="64"/>
      <c r="I19" s="65"/>
      <c r="J19" s="66">
        <f t="shared" si="50"/>
        <v>0</v>
      </c>
      <c r="K19" s="67">
        <f t="shared" si="51"/>
        <v>0</v>
      </c>
      <c r="L19" s="63"/>
      <c r="M19" s="64"/>
      <c r="N19" s="65"/>
      <c r="O19" s="66">
        <f t="shared" si="52"/>
        <v>0</v>
      </c>
      <c r="P19" s="67">
        <f t="shared" si="53"/>
        <v>0</v>
      </c>
      <c r="Q19" s="63"/>
      <c r="R19" s="64"/>
      <c r="S19" s="65"/>
      <c r="T19" s="66">
        <f t="shared" si="54"/>
        <v>0</v>
      </c>
      <c r="U19" s="67">
        <f t="shared" si="55"/>
        <v>0</v>
      </c>
      <c r="V19" s="63"/>
      <c r="W19" s="64"/>
      <c r="X19" s="65"/>
      <c r="Y19" s="66">
        <f t="shared" si="56"/>
        <v>0</v>
      </c>
      <c r="Z19" s="67">
        <f t="shared" si="57"/>
        <v>0</v>
      </c>
      <c r="AA19" s="63"/>
      <c r="AB19" s="64"/>
      <c r="AC19" s="65"/>
      <c r="AD19" s="66">
        <f t="shared" si="58"/>
        <v>0</v>
      </c>
      <c r="AE19" s="67">
        <f t="shared" si="59"/>
        <v>0</v>
      </c>
      <c r="AF19" s="63"/>
      <c r="AG19" s="64"/>
      <c r="AH19" s="65"/>
      <c r="AI19" s="66">
        <f t="shared" si="60"/>
        <v>0</v>
      </c>
      <c r="AJ19" s="67">
        <f t="shared" si="61"/>
        <v>0</v>
      </c>
      <c r="AK19" s="63"/>
      <c r="AL19" s="64"/>
      <c r="AM19" s="65"/>
      <c r="AN19" s="66">
        <f t="shared" si="62"/>
        <v>0</v>
      </c>
      <c r="AO19" s="67">
        <f t="shared" si="63"/>
        <v>0</v>
      </c>
      <c r="AP19" s="63"/>
      <c r="AQ19" s="64"/>
      <c r="AR19" s="65"/>
      <c r="AS19" s="66">
        <f t="shared" si="64"/>
        <v>0</v>
      </c>
      <c r="AT19" s="67">
        <f t="shared" si="65"/>
        <v>0</v>
      </c>
      <c r="AU19" s="63"/>
      <c r="AV19" s="64"/>
      <c r="AW19" s="65"/>
      <c r="AX19" s="66">
        <f t="shared" si="66"/>
        <v>0</v>
      </c>
      <c r="AY19" s="67">
        <f t="shared" si="67"/>
        <v>0</v>
      </c>
      <c r="AZ19" s="63"/>
      <c r="BA19" s="64"/>
      <c r="BB19" s="65"/>
      <c r="BC19" s="66">
        <f t="shared" si="68"/>
        <v>0</v>
      </c>
      <c r="BD19" s="67">
        <f t="shared" si="69"/>
        <v>0</v>
      </c>
      <c r="BE19" s="63"/>
      <c r="BF19" s="64"/>
      <c r="BG19" s="65"/>
      <c r="BH19" s="66">
        <f t="shared" si="70"/>
        <v>0</v>
      </c>
      <c r="BI19" s="67">
        <f t="shared" si="71"/>
        <v>0</v>
      </c>
      <c r="BJ19" s="63"/>
      <c r="BK19" s="64"/>
      <c r="BL19" s="65"/>
      <c r="BM19" s="66">
        <f t="shared" si="72"/>
        <v>0</v>
      </c>
      <c r="BN19" s="67">
        <f t="shared" si="73"/>
        <v>0</v>
      </c>
      <c r="BO19" s="63"/>
      <c r="BP19" s="64"/>
      <c r="BQ19" s="65"/>
      <c r="BR19" s="66">
        <f t="shared" si="74"/>
        <v>0</v>
      </c>
      <c r="BS19" s="67">
        <f t="shared" si="75"/>
        <v>0</v>
      </c>
      <c r="BT19" s="63"/>
      <c r="BU19" s="64"/>
      <c r="BV19" s="65"/>
      <c r="BW19" s="66">
        <f t="shared" si="76"/>
        <v>0</v>
      </c>
      <c r="BX19" s="67">
        <f t="shared" si="77"/>
        <v>0</v>
      </c>
      <c r="BY19" s="63"/>
      <c r="BZ19" s="64"/>
      <c r="CA19" s="65"/>
      <c r="CB19" s="66">
        <f t="shared" si="78"/>
        <v>0</v>
      </c>
      <c r="CC19" s="67">
        <f t="shared" si="79"/>
        <v>0</v>
      </c>
    </row>
    <row r="20" spans="1:81" s="4" customFormat="1" x14ac:dyDescent="0.25">
      <c r="A20" s="59">
        <f t="shared" si="48"/>
        <v>0</v>
      </c>
      <c r="B20" s="60">
        <f t="shared" si="49"/>
        <v>0</v>
      </c>
      <c r="C20" s="61"/>
      <c r="D20" s="62" t="s">
        <v>422</v>
      </c>
      <c r="E20" s="205" t="s">
        <v>420</v>
      </c>
      <c r="F20" s="242"/>
      <c r="G20" s="63"/>
      <c r="H20" s="64"/>
      <c r="I20" s="65"/>
      <c r="J20" s="66">
        <f t="shared" ref="J20" si="80">I20*G20</f>
        <v>0</v>
      </c>
      <c r="K20" s="67">
        <f t="shared" ref="K20" si="81">I20*H20</f>
        <v>0</v>
      </c>
      <c r="L20" s="63"/>
      <c r="M20" s="64"/>
      <c r="N20" s="65"/>
      <c r="O20" s="66">
        <f t="shared" si="52"/>
        <v>0</v>
      </c>
      <c r="P20" s="67">
        <f t="shared" si="53"/>
        <v>0</v>
      </c>
      <c r="Q20" s="63"/>
      <c r="R20" s="64"/>
      <c r="S20" s="65"/>
      <c r="T20" s="66">
        <f t="shared" si="54"/>
        <v>0</v>
      </c>
      <c r="U20" s="67">
        <f t="shared" si="55"/>
        <v>0</v>
      </c>
      <c r="V20" s="63"/>
      <c r="W20" s="64"/>
      <c r="X20" s="65"/>
      <c r="Y20" s="66">
        <f t="shared" si="56"/>
        <v>0</v>
      </c>
      <c r="Z20" s="67">
        <f t="shared" si="57"/>
        <v>0</v>
      </c>
      <c r="AA20" s="63"/>
      <c r="AB20" s="64"/>
      <c r="AC20" s="65"/>
      <c r="AD20" s="66">
        <f t="shared" si="58"/>
        <v>0</v>
      </c>
      <c r="AE20" s="67">
        <f t="shared" si="59"/>
        <v>0</v>
      </c>
      <c r="AF20" s="63"/>
      <c r="AG20" s="64"/>
      <c r="AH20" s="65"/>
      <c r="AI20" s="66">
        <f t="shared" si="60"/>
        <v>0</v>
      </c>
      <c r="AJ20" s="67">
        <f t="shared" si="61"/>
        <v>0</v>
      </c>
      <c r="AK20" s="63"/>
      <c r="AL20" s="64"/>
      <c r="AM20" s="65"/>
      <c r="AN20" s="66">
        <f t="shared" si="62"/>
        <v>0</v>
      </c>
      <c r="AO20" s="67">
        <f t="shared" si="63"/>
        <v>0</v>
      </c>
      <c r="AP20" s="63"/>
      <c r="AQ20" s="64"/>
      <c r="AR20" s="65"/>
      <c r="AS20" s="66">
        <f t="shared" si="64"/>
        <v>0</v>
      </c>
      <c r="AT20" s="67">
        <f t="shared" si="65"/>
        <v>0</v>
      </c>
      <c r="AU20" s="63"/>
      <c r="AV20" s="64"/>
      <c r="AW20" s="65"/>
      <c r="AX20" s="66">
        <f t="shared" si="66"/>
        <v>0</v>
      </c>
      <c r="AY20" s="67">
        <f t="shared" si="67"/>
        <v>0</v>
      </c>
      <c r="AZ20" s="63"/>
      <c r="BA20" s="64"/>
      <c r="BB20" s="65"/>
      <c r="BC20" s="66">
        <f t="shared" si="68"/>
        <v>0</v>
      </c>
      <c r="BD20" s="67">
        <f t="shared" si="69"/>
        <v>0</v>
      </c>
      <c r="BE20" s="63"/>
      <c r="BF20" s="64"/>
      <c r="BG20" s="65"/>
      <c r="BH20" s="66">
        <f t="shared" si="70"/>
        <v>0</v>
      </c>
      <c r="BI20" s="67">
        <f t="shared" si="71"/>
        <v>0</v>
      </c>
      <c r="BJ20" s="63"/>
      <c r="BK20" s="64"/>
      <c r="BL20" s="65"/>
      <c r="BM20" s="66">
        <f t="shared" si="72"/>
        <v>0</v>
      </c>
      <c r="BN20" s="67">
        <f t="shared" si="73"/>
        <v>0</v>
      </c>
      <c r="BO20" s="63"/>
      <c r="BP20" s="64"/>
      <c r="BQ20" s="65"/>
      <c r="BR20" s="66">
        <f t="shared" si="74"/>
        <v>0</v>
      </c>
      <c r="BS20" s="67">
        <f t="shared" si="75"/>
        <v>0</v>
      </c>
      <c r="BT20" s="63"/>
      <c r="BU20" s="64"/>
      <c r="BV20" s="65"/>
      <c r="BW20" s="66">
        <f t="shared" si="76"/>
        <v>0</v>
      </c>
      <c r="BX20" s="67">
        <f t="shared" si="77"/>
        <v>0</v>
      </c>
      <c r="BY20" s="63"/>
      <c r="BZ20" s="64"/>
      <c r="CA20" s="65"/>
      <c r="CB20" s="66">
        <f t="shared" si="78"/>
        <v>0</v>
      </c>
      <c r="CC20" s="67">
        <f t="shared" si="79"/>
        <v>0</v>
      </c>
    </row>
    <row r="21" spans="1:81" s="4" customFormat="1" x14ac:dyDescent="0.25">
      <c r="A21" s="59">
        <f t="shared" si="48"/>
        <v>0</v>
      </c>
      <c r="B21" s="60">
        <f t="shared" si="49"/>
        <v>0</v>
      </c>
      <c r="C21" s="61"/>
      <c r="D21" s="62" t="s">
        <v>424</v>
      </c>
      <c r="E21" s="205" t="s">
        <v>423</v>
      </c>
      <c r="F21" s="242"/>
      <c r="G21" s="63"/>
      <c r="H21" s="64"/>
      <c r="I21" s="65"/>
      <c r="J21" s="66">
        <f t="shared" ref="J21:J23" si="82">I21*G21</f>
        <v>0</v>
      </c>
      <c r="K21" s="67">
        <f t="shared" ref="K21:K23" si="83">I21*H21</f>
        <v>0</v>
      </c>
      <c r="L21" s="63"/>
      <c r="M21" s="64"/>
      <c r="N21" s="65"/>
      <c r="O21" s="66">
        <f t="shared" si="52"/>
        <v>0</v>
      </c>
      <c r="P21" s="67">
        <f t="shared" si="53"/>
        <v>0</v>
      </c>
      <c r="Q21" s="63"/>
      <c r="R21" s="64"/>
      <c r="S21" s="65"/>
      <c r="T21" s="66">
        <f t="shared" si="54"/>
        <v>0</v>
      </c>
      <c r="U21" s="67">
        <f t="shared" si="55"/>
        <v>0</v>
      </c>
      <c r="V21" s="63"/>
      <c r="W21" s="64"/>
      <c r="X21" s="65"/>
      <c r="Y21" s="66">
        <f t="shared" si="56"/>
        <v>0</v>
      </c>
      <c r="Z21" s="67">
        <f t="shared" si="57"/>
        <v>0</v>
      </c>
      <c r="AA21" s="63"/>
      <c r="AB21" s="64"/>
      <c r="AC21" s="65"/>
      <c r="AD21" s="66">
        <f t="shared" si="58"/>
        <v>0</v>
      </c>
      <c r="AE21" s="67">
        <f t="shared" si="59"/>
        <v>0</v>
      </c>
      <c r="AF21" s="63"/>
      <c r="AG21" s="64"/>
      <c r="AH21" s="65"/>
      <c r="AI21" s="66">
        <f t="shared" si="60"/>
        <v>0</v>
      </c>
      <c r="AJ21" s="67">
        <f t="shared" si="61"/>
        <v>0</v>
      </c>
      <c r="AK21" s="63"/>
      <c r="AL21" s="64"/>
      <c r="AM21" s="65"/>
      <c r="AN21" s="66">
        <f t="shared" si="62"/>
        <v>0</v>
      </c>
      <c r="AO21" s="67">
        <f t="shared" si="63"/>
        <v>0</v>
      </c>
      <c r="AP21" s="63"/>
      <c r="AQ21" s="64"/>
      <c r="AR21" s="65"/>
      <c r="AS21" s="66">
        <f t="shared" si="64"/>
        <v>0</v>
      </c>
      <c r="AT21" s="67">
        <f t="shared" si="65"/>
        <v>0</v>
      </c>
      <c r="AU21" s="63"/>
      <c r="AV21" s="64"/>
      <c r="AW21" s="65"/>
      <c r="AX21" s="66">
        <f t="shared" si="66"/>
        <v>0</v>
      </c>
      <c r="AY21" s="67">
        <f t="shared" si="67"/>
        <v>0</v>
      </c>
      <c r="AZ21" s="63"/>
      <c r="BA21" s="64"/>
      <c r="BB21" s="65"/>
      <c r="BC21" s="66">
        <f t="shared" si="68"/>
        <v>0</v>
      </c>
      <c r="BD21" s="67">
        <f t="shared" si="69"/>
        <v>0</v>
      </c>
      <c r="BE21" s="63"/>
      <c r="BF21" s="64"/>
      <c r="BG21" s="65"/>
      <c r="BH21" s="66">
        <f t="shared" si="70"/>
        <v>0</v>
      </c>
      <c r="BI21" s="67">
        <f t="shared" si="71"/>
        <v>0</v>
      </c>
      <c r="BJ21" s="63"/>
      <c r="BK21" s="64"/>
      <c r="BL21" s="65"/>
      <c r="BM21" s="66">
        <f t="shared" si="72"/>
        <v>0</v>
      </c>
      <c r="BN21" s="67">
        <f t="shared" si="73"/>
        <v>0</v>
      </c>
      <c r="BO21" s="63"/>
      <c r="BP21" s="64"/>
      <c r="BQ21" s="65"/>
      <c r="BR21" s="66">
        <f t="shared" si="74"/>
        <v>0</v>
      </c>
      <c r="BS21" s="67">
        <f t="shared" si="75"/>
        <v>0</v>
      </c>
      <c r="BT21" s="63"/>
      <c r="BU21" s="64"/>
      <c r="BV21" s="65"/>
      <c r="BW21" s="66">
        <f t="shared" si="76"/>
        <v>0</v>
      </c>
      <c r="BX21" s="67">
        <f t="shared" si="77"/>
        <v>0</v>
      </c>
      <c r="BY21" s="63"/>
      <c r="BZ21" s="64"/>
      <c r="CA21" s="65"/>
      <c r="CB21" s="66">
        <f t="shared" si="78"/>
        <v>0</v>
      </c>
      <c r="CC21" s="67">
        <f t="shared" si="79"/>
        <v>0</v>
      </c>
    </row>
    <row r="22" spans="1:81" s="4" customFormat="1" x14ac:dyDescent="0.25">
      <c r="A22" s="59">
        <f t="shared" si="48"/>
        <v>0</v>
      </c>
      <c r="B22" s="60">
        <f t="shared" si="49"/>
        <v>0</v>
      </c>
      <c r="C22" s="61"/>
      <c r="D22" s="62" t="s">
        <v>425</v>
      </c>
      <c r="E22" s="205" t="s">
        <v>602</v>
      </c>
      <c r="F22" s="242"/>
      <c r="G22" s="63"/>
      <c r="H22" s="64"/>
      <c r="I22" s="65"/>
      <c r="J22" s="66">
        <f t="shared" si="82"/>
        <v>0</v>
      </c>
      <c r="K22" s="67">
        <f t="shared" si="83"/>
        <v>0</v>
      </c>
      <c r="L22" s="63"/>
      <c r="M22" s="64"/>
      <c r="N22" s="65"/>
      <c r="O22" s="66">
        <f t="shared" si="52"/>
        <v>0</v>
      </c>
      <c r="P22" s="67">
        <f t="shared" si="53"/>
        <v>0</v>
      </c>
      <c r="Q22" s="63"/>
      <c r="R22" s="64"/>
      <c r="S22" s="65"/>
      <c r="T22" s="66">
        <f t="shared" si="54"/>
        <v>0</v>
      </c>
      <c r="U22" s="67">
        <f t="shared" si="55"/>
        <v>0</v>
      </c>
      <c r="V22" s="63"/>
      <c r="W22" s="64"/>
      <c r="X22" s="65"/>
      <c r="Y22" s="66">
        <f t="shared" si="56"/>
        <v>0</v>
      </c>
      <c r="Z22" s="67">
        <f t="shared" si="57"/>
        <v>0</v>
      </c>
      <c r="AA22" s="63"/>
      <c r="AB22" s="64"/>
      <c r="AC22" s="65"/>
      <c r="AD22" s="66">
        <f t="shared" si="58"/>
        <v>0</v>
      </c>
      <c r="AE22" s="67">
        <f t="shared" si="59"/>
        <v>0</v>
      </c>
      <c r="AF22" s="63"/>
      <c r="AG22" s="64"/>
      <c r="AH22" s="65"/>
      <c r="AI22" s="66">
        <f t="shared" si="60"/>
        <v>0</v>
      </c>
      <c r="AJ22" s="67">
        <f t="shared" si="61"/>
        <v>0</v>
      </c>
      <c r="AK22" s="63"/>
      <c r="AL22" s="64"/>
      <c r="AM22" s="65"/>
      <c r="AN22" s="66">
        <f t="shared" si="62"/>
        <v>0</v>
      </c>
      <c r="AO22" s="67">
        <f t="shared" si="63"/>
        <v>0</v>
      </c>
      <c r="AP22" s="63"/>
      <c r="AQ22" s="64"/>
      <c r="AR22" s="65"/>
      <c r="AS22" s="66">
        <f t="shared" si="64"/>
        <v>0</v>
      </c>
      <c r="AT22" s="67">
        <f t="shared" si="65"/>
        <v>0</v>
      </c>
      <c r="AU22" s="63"/>
      <c r="AV22" s="64"/>
      <c r="AW22" s="65"/>
      <c r="AX22" s="66">
        <f t="shared" si="66"/>
        <v>0</v>
      </c>
      <c r="AY22" s="67">
        <f t="shared" si="67"/>
        <v>0</v>
      </c>
      <c r="AZ22" s="63"/>
      <c r="BA22" s="64"/>
      <c r="BB22" s="65"/>
      <c r="BC22" s="66">
        <f t="shared" si="68"/>
        <v>0</v>
      </c>
      <c r="BD22" s="67">
        <f t="shared" si="69"/>
        <v>0</v>
      </c>
      <c r="BE22" s="63"/>
      <c r="BF22" s="64"/>
      <c r="BG22" s="65"/>
      <c r="BH22" s="66">
        <f t="shared" si="70"/>
        <v>0</v>
      </c>
      <c r="BI22" s="67">
        <f t="shared" si="71"/>
        <v>0</v>
      </c>
      <c r="BJ22" s="63"/>
      <c r="BK22" s="64"/>
      <c r="BL22" s="65"/>
      <c r="BM22" s="66">
        <f t="shared" si="72"/>
        <v>0</v>
      </c>
      <c r="BN22" s="67">
        <f t="shared" si="73"/>
        <v>0</v>
      </c>
      <c r="BO22" s="63"/>
      <c r="BP22" s="64"/>
      <c r="BQ22" s="65"/>
      <c r="BR22" s="66">
        <f t="shared" si="74"/>
        <v>0</v>
      </c>
      <c r="BS22" s="67">
        <f t="shared" si="75"/>
        <v>0</v>
      </c>
      <c r="BT22" s="63"/>
      <c r="BU22" s="64"/>
      <c r="BV22" s="65"/>
      <c r="BW22" s="66">
        <f t="shared" si="76"/>
        <v>0</v>
      </c>
      <c r="BX22" s="67">
        <f t="shared" si="77"/>
        <v>0</v>
      </c>
      <c r="BY22" s="63"/>
      <c r="BZ22" s="64"/>
      <c r="CA22" s="65"/>
      <c r="CB22" s="66">
        <f t="shared" si="78"/>
        <v>0</v>
      </c>
      <c r="CC22" s="67">
        <f t="shared" si="79"/>
        <v>0</v>
      </c>
    </row>
    <row r="23" spans="1:81" s="4" customFormat="1" ht="14.4" x14ac:dyDescent="0.3">
      <c r="A23" s="59">
        <f t="shared" si="48"/>
        <v>0</v>
      </c>
      <c r="B23" s="60">
        <f t="shared" si="49"/>
        <v>0</v>
      </c>
      <c r="C23" s="61"/>
      <c r="D23" s="62" t="s">
        <v>426</v>
      </c>
      <c r="E23" s="68"/>
      <c r="F23" s="242"/>
      <c r="G23" s="63"/>
      <c r="H23" s="64"/>
      <c r="I23" s="65"/>
      <c r="J23" s="66">
        <f t="shared" si="82"/>
        <v>0</v>
      </c>
      <c r="K23" s="67">
        <f t="shared" si="83"/>
        <v>0</v>
      </c>
      <c r="L23" s="63"/>
      <c r="M23" s="64"/>
      <c r="N23" s="65"/>
      <c r="O23" s="66">
        <f t="shared" si="52"/>
        <v>0</v>
      </c>
      <c r="P23" s="67">
        <f t="shared" si="53"/>
        <v>0</v>
      </c>
      <c r="Q23" s="63"/>
      <c r="R23" s="64"/>
      <c r="S23" s="65"/>
      <c r="T23" s="66">
        <f t="shared" si="54"/>
        <v>0</v>
      </c>
      <c r="U23" s="67">
        <f t="shared" si="55"/>
        <v>0</v>
      </c>
      <c r="V23" s="63"/>
      <c r="W23" s="64"/>
      <c r="X23" s="65"/>
      <c r="Y23" s="66">
        <f t="shared" si="56"/>
        <v>0</v>
      </c>
      <c r="Z23" s="67">
        <f t="shared" si="57"/>
        <v>0</v>
      </c>
      <c r="AA23" s="63"/>
      <c r="AB23" s="64"/>
      <c r="AC23" s="65"/>
      <c r="AD23" s="66">
        <f t="shared" si="58"/>
        <v>0</v>
      </c>
      <c r="AE23" s="67">
        <f t="shared" si="59"/>
        <v>0</v>
      </c>
      <c r="AF23" s="63"/>
      <c r="AG23" s="64"/>
      <c r="AH23" s="65"/>
      <c r="AI23" s="66">
        <f t="shared" si="60"/>
        <v>0</v>
      </c>
      <c r="AJ23" s="67">
        <f t="shared" si="61"/>
        <v>0</v>
      </c>
      <c r="AK23" s="63"/>
      <c r="AL23" s="64"/>
      <c r="AM23" s="65"/>
      <c r="AN23" s="66">
        <f t="shared" si="62"/>
        <v>0</v>
      </c>
      <c r="AO23" s="67">
        <f t="shared" si="63"/>
        <v>0</v>
      </c>
      <c r="AP23" s="63"/>
      <c r="AQ23" s="64"/>
      <c r="AR23" s="65"/>
      <c r="AS23" s="66">
        <f t="shared" si="64"/>
        <v>0</v>
      </c>
      <c r="AT23" s="67">
        <f t="shared" si="65"/>
        <v>0</v>
      </c>
      <c r="AU23" s="63"/>
      <c r="AV23" s="64"/>
      <c r="AW23" s="65"/>
      <c r="AX23" s="66">
        <f t="shared" si="66"/>
        <v>0</v>
      </c>
      <c r="AY23" s="67">
        <f t="shared" si="67"/>
        <v>0</v>
      </c>
      <c r="AZ23" s="63"/>
      <c r="BA23" s="64"/>
      <c r="BB23" s="65"/>
      <c r="BC23" s="66">
        <f t="shared" si="68"/>
        <v>0</v>
      </c>
      <c r="BD23" s="67">
        <f t="shared" si="69"/>
        <v>0</v>
      </c>
      <c r="BE23" s="63"/>
      <c r="BF23" s="64"/>
      <c r="BG23" s="65"/>
      <c r="BH23" s="66">
        <f t="shared" si="70"/>
        <v>0</v>
      </c>
      <c r="BI23" s="67">
        <f t="shared" si="71"/>
        <v>0</v>
      </c>
      <c r="BJ23" s="63"/>
      <c r="BK23" s="64"/>
      <c r="BL23" s="65"/>
      <c r="BM23" s="66">
        <f t="shared" si="72"/>
        <v>0</v>
      </c>
      <c r="BN23" s="67">
        <f t="shared" si="73"/>
        <v>0</v>
      </c>
      <c r="BO23" s="63"/>
      <c r="BP23" s="64"/>
      <c r="BQ23" s="65"/>
      <c r="BR23" s="66">
        <f t="shared" si="74"/>
        <v>0</v>
      </c>
      <c r="BS23" s="67">
        <f t="shared" si="75"/>
        <v>0</v>
      </c>
      <c r="BT23" s="63"/>
      <c r="BU23" s="64"/>
      <c r="BV23" s="65"/>
      <c r="BW23" s="66">
        <f t="shared" si="76"/>
        <v>0</v>
      </c>
      <c r="BX23" s="67">
        <f t="shared" si="77"/>
        <v>0</v>
      </c>
      <c r="BY23" s="63"/>
      <c r="BZ23" s="64"/>
      <c r="CA23" s="65"/>
      <c r="CB23" s="66">
        <f t="shared" si="78"/>
        <v>0</v>
      </c>
      <c r="CC23" s="67">
        <f t="shared" si="79"/>
        <v>0</v>
      </c>
    </row>
    <row r="24" spans="1:81" s="4" customFormat="1" ht="14.4" x14ac:dyDescent="0.3">
      <c r="A24" s="59">
        <f t="shared" si="48"/>
        <v>0</v>
      </c>
      <c r="B24" s="60">
        <f t="shared" si="49"/>
        <v>0</v>
      </c>
      <c r="C24" s="61"/>
      <c r="D24" s="62" t="s">
        <v>607</v>
      </c>
      <c r="E24" s="68"/>
      <c r="F24" s="242"/>
      <c r="G24" s="63"/>
      <c r="H24" s="64"/>
      <c r="I24" s="65"/>
      <c r="J24" s="66">
        <f>I24*G24</f>
        <v>0</v>
      </c>
      <c r="K24" s="67">
        <f>I24*H24</f>
        <v>0</v>
      </c>
      <c r="L24" s="63"/>
      <c r="M24" s="64"/>
      <c r="N24" s="65"/>
      <c r="O24" s="66">
        <f t="shared" si="52"/>
        <v>0</v>
      </c>
      <c r="P24" s="67">
        <f t="shared" si="53"/>
        <v>0</v>
      </c>
      <c r="Q24" s="63"/>
      <c r="R24" s="64"/>
      <c r="S24" s="65"/>
      <c r="T24" s="66">
        <f t="shared" si="54"/>
        <v>0</v>
      </c>
      <c r="U24" s="67">
        <f t="shared" si="55"/>
        <v>0</v>
      </c>
      <c r="V24" s="63"/>
      <c r="W24" s="64"/>
      <c r="X24" s="65"/>
      <c r="Y24" s="66">
        <f t="shared" si="56"/>
        <v>0</v>
      </c>
      <c r="Z24" s="67">
        <f t="shared" si="57"/>
        <v>0</v>
      </c>
      <c r="AA24" s="63"/>
      <c r="AB24" s="64"/>
      <c r="AC24" s="65"/>
      <c r="AD24" s="66">
        <f t="shared" si="58"/>
        <v>0</v>
      </c>
      <c r="AE24" s="67">
        <f t="shared" si="59"/>
        <v>0</v>
      </c>
      <c r="AF24" s="63"/>
      <c r="AG24" s="64"/>
      <c r="AH24" s="65"/>
      <c r="AI24" s="66">
        <f t="shared" si="60"/>
        <v>0</v>
      </c>
      <c r="AJ24" s="67">
        <f t="shared" si="61"/>
        <v>0</v>
      </c>
      <c r="AK24" s="63"/>
      <c r="AL24" s="64"/>
      <c r="AM24" s="65"/>
      <c r="AN24" s="66">
        <f t="shared" si="62"/>
        <v>0</v>
      </c>
      <c r="AO24" s="67">
        <f t="shared" si="63"/>
        <v>0</v>
      </c>
      <c r="AP24" s="63"/>
      <c r="AQ24" s="64"/>
      <c r="AR24" s="65"/>
      <c r="AS24" s="66">
        <f t="shared" si="64"/>
        <v>0</v>
      </c>
      <c r="AT24" s="67">
        <f t="shared" si="65"/>
        <v>0</v>
      </c>
      <c r="AU24" s="63"/>
      <c r="AV24" s="64"/>
      <c r="AW24" s="65"/>
      <c r="AX24" s="66">
        <f t="shared" si="66"/>
        <v>0</v>
      </c>
      <c r="AY24" s="67">
        <f t="shared" si="67"/>
        <v>0</v>
      </c>
      <c r="AZ24" s="63"/>
      <c r="BA24" s="64"/>
      <c r="BB24" s="65"/>
      <c r="BC24" s="66">
        <f t="shared" si="68"/>
        <v>0</v>
      </c>
      <c r="BD24" s="67">
        <f t="shared" si="69"/>
        <v>0</v>
      </c>
      <c r="BE24" s="63"/>
      <c r="BF24" s="64"/>
      <c r="BG24" s="65"/>
      <c r="BH24" s="66">
        <f t="shared" si="70"/>
        <v>0</v>
      </c>
      <c r="BI24" s="67">
        <f t="shared" si="71"/>
        <v>0</v>
      </c>
      <c r="BJ24" s="63"/>
      <c r="BK24" s="64"/>
      <c r="BL24" s="65"/>
      <c r="BM24" s="66">
        <f t="shared" si="72"/>
        <v>0</v>
      </c>
      <c r="BN24" s="67">
        <f t="shared" si="73"/>
        <v>0</v>
      </c>
      <c r="BO24" s="63"/>
      <c r="BP24" s="64"/>
      <c r="BQ24" s="65"/>
      <c r="BR24" s="66">
        <f t="shared" si="74"/>
        <v>0</v>
      </c>
      <c r="BS24" s="67">
        <f t="shared" si="75"/>
        <v>0</v>
      </c>
      <c r="BT24" s="63"/>
      <c r="BU24" s="64"/>
      <c r="BV24" s="65"/>
      <c r="BW24" s="66">
        <f t="shared" si="76"/>
        <v>0</v>
      </c>
      <c r="BX24" s="67">
        <f t="shared" si="77"/>
        <v>0</v>
      </c>
      <c r="BY24" s="63"/>
      <c r="BZ24" s="64"/>
      <c r="CA24" s="65"/>
      <c r="CB24" s="66">
        <f t="shared" si="78"/>
        <v>0</v>
      </c>
      <c r="CC24" s="67">
        <f t="shared" si="79"/>
        <v>0</v>
      </c>
    </row>
    <row r="25" spans="1:81" s="4" customFormat="1" ht="14.4" x14ac:dyDescent="0.3">
      <c r="A25" s="59">
        <f t="shared" si="48"/>
        <v>0</v>
      </c>
      <c r="B25" s="60">
        <f t="shared" si="49"/>
        <v>0</v>
      </c>
      <c r="C25" s="61"/>
      <c r="D25" s="62" t="s">
        <v>608</v>
      </c>
      <c r="E25" s="68"/>
      <c r="F25" s="242"/>
      <c r="G25" s="63"/>
      <c r="H25" s="64"/>
      <c r="I25" s="65"/>
      <c r="J25" s="66">
        <f t="shared" ref="J25" si="84">I25*G25</f>
        <v>0</v>
      </c>
      <c r="K25" s="67">
        <f t="shared" ref="K25" si="85">I25*H25</f>
        <v>0</v>
      </c>
      <c r="L25" s="63"/>
      <c r="M25" s="64"/>
      <c r="N25" s="65"/>
      <c r="O25" s="66">
        <f t="shared" si="52"/>
        <v>0</v>
      </c>
      <c r="P25" s="67">
        <f t="shared" si="53"/>
        <v>0</v>
      </c>
      <c r="Q25" s="63"/>
      <c r="R25" s="64"/>
      <c r="S25" s="65"/>
      <c r="T25" s="66">
        <f t="shared" si="54"/>
        <v>0</v>
      </c>
      <c r="U25" s="67">
        <f t="shared" si="55"/>
        <v>0</v>
      </c>
      <c r="V25" s="63"/>
      <c r="W25" s="64"/>
      <c r="X25" s="65"/>
      <c r="Y25" s="66">
        <f t="shared" si="56"/>
        <v>0</v>
      </c>
      <c r="Z25" s="67">
        <f t="shared" si="57"/>
        <v>0</v>
      </c>
      <c r="AA25" s="63"/>
      <c r="AB25" s="64"/>
      <c r="AC25" s="65"/>
      <c r="AD25" s="66">
        <f t="shared" si="58"/>
        <v>0</v>
      </c>
      <c r="AE25" s="67">
        <f t="shared" si="59"/>
        <v>0</v>
      </c>
      <c r="AF25" s="63"/>
      <c r="AG25" s="64"/>
      <c r="AH25" s="65"/>
      <c r="AI25" s="66">
        <f t="shared" si="60"/>
        <v>0</v>
      </c>
      <c r="AJ25" s="67">
        <f t="shared" si="61"/>
        <v>0</v>
      </c>
      <c r="AK25" s="63"/>
      <c r="AL25" s="64"/>
      <c r="AM25" s="65"/>
      <c r="AN25" s="66">
        <f t="shared" si="62"/>
        <v>0</v>
      </c>
      <c r="AO25" s="67">
        <f t="shared" si="63"/>
        <v>0</v>
      </c>
      <c r="AP25" s="63"/>
      <c r="AQ25" s="64"/>
      <c r="AR25" s="65"/>
      <c r="AS25" s="66">
        <f t="shared" si="64"/>
        <v>0</v>
      </c>
      <c r="AT25" s="67">
        <f t="shared" si="65"/>
        <v>0</v>
      </c>
      <c r="AU25" s="63"/>
      <c r="AV25" s="64"/>
      <c r="AW25" s="65"/>
      <c r="AX25" s="66">
        <f t="shared" si="66"/>
        <v>0</v>
      </c>
      <c r="AY25" s="67">
        <f t="shared" si="67"/>
        <v>0</v>
      </c>
      <c r="AZ25" s="63"/>
      <c r="BA25" s="64"/>
      <c r="BB25" s="65"/>
      <c r="BC25" s="66">
        <f t="shared" si="68"/>
        <v>0</v>
      </c>
      <c r="BD25" s="67">
        <f t="shared" si="69"/>
        <v>0</v>
      </c>
      <c r="BE25" s="63"/>
      <c r="BF25" s="64"/>
      <c r="BG25" s="65"/>
      <c r="BH25" s="66">
        <f t="shared" si="70"/>
        <v>0</v>
      </c>
      <c r="BI25" s="67">
        <f t="shared" si="71"/>
        <v>0</v>
      </c>
      <c r="BJ25" s="63"/>
      <c r="BK25" s="64"/>
      <c r="BL25" s="65"/>
      <c r="BM25" s="66">
        <f t="shared" si="72"/>
        <v>0</v>
      </c>
      <c r="BN25" s="67">
        <f t="shared" si="73"/>
        <v>0</v>
      </c>
      <c r="BO25" s="63"/>
      <c r="BP25" s="64"/>
      <c r="BQ25" s="65"/>
      <c r="BR25" s="66">
        <f t="shared" si="74"/>
        <v>0</v>
      </c>
      <c r="BS25" s="67">
        <f t="shared" si="75"/>
        <v>0</v>
      </c>
      <c r="BT25" s="63"/>
      <c r="BU25" s="64"/>
      <c r="BV25" s="65"/>
      <c r="BW25" s="66">
        <f t="shared" si="76"/>
        <v>0</v>
      </c>
      <c r="BX25" s="67">
        <f t="shared" si="77"/>
        <v>0</v>
      </c>
      <c r="BY25" s="63"/>
      <c r="BZ25" s="64"/>
      <c r="CA25" s="65"/>
      <c r="CB25" s="66">
        <f t="shared" si="78"/>
        <v>0</v>
      </c>
      <c r="CC25" s="67">
        <f t="shared" si="79"/>
        <v>0</v>
      </c>
    </row>
    <row r="26" spans="1:81" s="4" customFormat="1" x14ac:dyDescent="0.25">
      <c r="A26" s="51"/>
      <c r="B26" s="52"/>
      <c r="C26" s="58"/>
      <c r="D26" s="50" t="s">
        <v>427</v>
      </c>
      <c r="E26" s="286" t="s">
        <v>428</v>
      </c>
      <c r="F26" s="243"/>
      <c r="G26" s="51"/>
      <c r="H26" s="52"/>
      <c r="I26" s="53"/>
      <c r="J26" s="70"/>
      <c r="K26" s="71"/>
      <c r="L26" s="51"/>
      <c r="M26" s="52"/>
      <c r="N26" s="53"/>
      <c r="O26" s="70"/>
      <c r="P26" s="71"/>
      <c r="Q26" s="51"/>
      <c r="R26" s="52"/>
      <c r="S26" s="53"/>
      <c r="T26" s="70"/>
      <c r="U26" s="71"/>
      <c r="V26" s="51"/>
      <c r="W26" s="52"/>
      <c r="X26" s="53"/>
      <c r="Y26" s="70"/>
      <c r="Z26" s="71"/>
      <c r="AA26" s="51"/>
      <c r="AB26" s="52"/>
      <c r="AC26" s="53"/>
      <c r="AD26" s="70"/>
      <c r="AE26" s="71"/>
      <c r="AF26" s="51"/>
      <c r="AG26" s="52"/>
      <c r="AH26" s="53"/>
      <c r="AI26" s="70"/>
      <c r="AJ26" s="71"/>
      <c r="AK26" s="51"/>
      <c r="AL26" s="52"/>
      <c r="AM26" s="53"/>
      <c r="AN26" s="70"/>
      <c r="AO26" s="71"/>
      <c r="AP26" s="51"/>
      <c r="AQ26" s="52"/>
      <c r="AR26" s="53"/>
      <c r="AS26" s="70"/>
      <c r="AT26" s="71"/>
      <c r="AU26" s="51"/>
      <c r="AV26" s="52"/>
      <c r="AW26" s="53"/>
      <c r="AX26" s="70"/>
      <c r="AY26" s="71"/>
      <c r="AZ26" s="51"/>
      <c r="BA26" s="52"/>
      <c r="BB26" s="53"/>
      <c r="BC26" s="70"/>
      <c r="BD26" s="71"/>
      <c r="BE26" s="51"/>
      <c r="BF26" s="52"/>
      <c r="BG26" s="53"/>
      <c r="BH26" s="70"/>
      <c r="BI26" s="71"/>
      <c r="BJ26" s="51"/>
      <c r="BK26" s="52"/>
      <c r="BL26" s="53"/>
      <c r="BM26" s="70"/>
      <c r="BN26" s="71"/>
      <c r="BO26" s="51"/>
      <c r="BP26" s="52"/>
      <c r="BQ26" s="53"/>
      <c r="BR26" s="70"/>
      <c r="BS26" s="71"/>
      <c r="BT26" s="51"/>
      <c r="BU26" s="52"/>
      <c r="BV26" s="53"/>
      <c r="BW26" s="70"/>
      <c r="BX26" s="71"/>
      <c r="BY26" s="51"/>
      <c r="BZ26" s="52"/>
      <c r="CA26" s="53"/>
      <c r="CB26" s="70"/>
      <c r="CC26" s="71"/>
    </row>
    <row r="27" spans="1:81" s="4" customFormat="1" x14ac:dyDescent="0.25">
      <c r="A27" s="59">
        <f t="shared" ref="A27:A39" si="86">SUMIF($I$5:$IT$5,"QTY*Equipment",$I27:$IT27)</f>
        <v>0</v>
      </c>
      <c r="B27" s="60">
        <f t="shared" ref="B27:B39" si="87">SUMIF($I$5:$IT$5,"QTY*Install",$I27:$IT27)</f>
        <v>0</v>
      </c>
      <c r="C27" s="61"/>
      <c r="D27" s="62" t="s">
        <v>429</v>
      </c>
      <c r="E27" s="205" t="s">
        <v>595</v>
      </c>
      <c r="F27" s="242"/>
      <c r="G27" s="63"/>
      <c r="H27" s="64"/>
      <c r="I27" s="65"/>
      <c r="J27" s="66">
        <f t="shared" ref="J27:J36" si="88">I27*G27</f>
        <v>0</v>
      </c>
      <c r="K27" s="67">
        <f t="shared" ref="K27:K36" si="89">I27*H27</f>
        <v>0</v>
      </c>
      <c r="L27" s="63"/>
      <c r="M27" s="64"/>
      <c r="N27" s="65"/>
      <c r="O27" s="66">
        <f t="shared" ref="O27:O39" si="90">N27*L27</f>
        <v>0</v>
      </c>
      <c r="P27" s="67">
        <f t="shared" ref="P27:P39" si="91">N27*M27</f>
        <v>0</v>
      </c>
      <c r="Q27" s="63"/>
      <c r="R27" s="64"/>
      <c r="S27" s="65"/>
      <c r="T27" s="66">
        <f t="shared" ref="T27:T39" si="92">S27*Q27</f>
        <v>0</v>
      </c>
      <c r="U27" s="67">
        <f t="shared" ref="U27:U39" si="93">S27*R27</f>
        <v>0</v>
      </c>
      <c r="V27" s="63"/>
      <c r="W27" s="64"/>
      <c r="X27" s="65"/>
      <c r="Y27" s="66">
        <f t="shared" ref="Y27:Y39" si="94">X27*V27</f>
        <v>0</v>
      </c>
      <c r="Z27" s="67">
        <f t="shared" ref="Z27:Z39" si="95">X27*W27</f>
        <v>0</v>
      </c>
      <c r="AA27" s="63"/>
      <c r="AB27" s="64"/>
      <c r="AC27" s="65"/>
      <c r="AD27" s="66">
        <f t="shared" ref="AD27:AD39" si="96">AC27*AA27</f>
        <v>0</v>
      </c>
      <c r="AE27" s="67">
        <f t="shared" ref="AE27:AE39" si="97">AC27*AB27</f>
        <v>0</v>
      </c>
      <c r="AF27" s="63"/>
      <c r="AG27" s="64"/>
      <c r="AH27" s="65"/>
      <c r="AI27" s="66">
        <f t="shared" ref="AI27:AI39" si="98">AH27*AF27</f>
        <v>0</v>
      </c>
      <c r="AJ27" s="67">
        <f t="shared" ref="AJ27:AJ39" si="99">AH27*AG27</f>
        <v>0</v>
      </c>
      <c r="AK27" s="63"/>
      <c r="AL27" s="64"/>
      <c r="AM27" s="65"/>
      <c r="AN27" s="66">
        <f t="shared" ref="AN27:AN39" si="100">AM27*AK27</f>
        <v>0</v>
      </c>
      <c r="AO27" s="67">
        <f t="shared" ref="AO27:AO39" si="101">AM27*AL27</f>
        <v>0</v>
      </c>
      <c r="AP27" s="63"/>
      <c r="AQ27" s="64"/>
      <c r="AR27" s="65"/>
      <c r="AS27" s="66">
        <f t="shared" ref="AS27:AS39" si="102">AR27*AP27</f>
        <v>0</v>
      </c>
      <c r="AT27" s="67">
        <f t="shared" ref="AT27:AT39" si="103">AR27*AQ27</f>
        <v>0</v>
      </c>
      <c r="AU27" s="63"/>
      <c r="AV27" s="64"/>
      <c r="AW27" s="65"/>
      <c r="AX27" s="66">
        <f t="shared" ref="AX27:AX39" si="104">AW27*AU27</f>
        <v>0</v>
      </c>
      <c r="AY27" s="67">
        <f t="shared" ref="AY27:AY39" si="105">AW27*AV27</f>
        <v>0</v>
      </c>
      <c r="AZ27" s="63"/>
      <c r="BA27" s="64"/>
      <c r="BB27" s="65"/>
      <c r="BC27" s="66">
        <f t="shared" ref="BC27:BC39" si="106">BB27*AZ27</f>
        <v>0</v>
      </c>
      <c r="BD27" s="67">
        <f t="shared" ref="BD27:BD39" si="107">BB27*BA27</f>
        <v>0</v>
      </c>
      <c r="BE27" s="63"/>
      <c r="BF27" s="64"/>
      <c r="BG27" s="65"/>
      <c r="BH27" s="66">
        <f t="shared" ref="BH27:BH39" si="108">BG27*BE27</f>
        <v>0</v>
      </c>
      <c r="BI27" s="67">
        <f t="shared" ref="BI27:BI39" si="109">BG27*BF27</f>
        <v>0</v>
      </c>
      <c r="BJ27" s="63"/>
      <c r="BK27" s="64"/>
      <c r="BL27" s="65"/>
      <c r="BM27" s="66">
        <f t="shared" ref="BM27:BM39" si="110">BL27*BJ27</f>
        <v>0</v>
      </c>
      <c r="BN27" s="67">
        <f t="shared" ref="BN27:BN39" si="111">BL27*BK27</f>
        <v>0</v>
      </c>
      <c r="BO27" s="63"/>
      <c r="BP27" s="64"/>
      <c r="BQ27" s="65"/>
      <c r="BR27" s="66">
        <f t="shared" ref="BR27:BR39" si="112">BQ27*BO27</f>
        <v>0</v>
      </c>
      <c r="BS27" s="67">
        <f t="shared" ref="BS27:BS39" si="113">BQ27*BP27</f>
        <v>0</v>
      </c>
      <c r="BT27" s="63"/>
      <c r="BU27" s="64"/>
      <c r="BV27" s="65"/>
      <c r="BW27" s="66">
        <f t="shared" ref="BW27:BW39" si="114">BV27*BT27</f>
        <v>0</v>
      </c>
      <c r="BX27" s="67">
        <f t="shared" ref="BX27:BX39" si="115">BV27*BU27</f>
        <v>0</v>
      </c>
      <c r="BY27" s="63"/>
      <c r="BZ27" s="64"/>
      <c r="CA27" s="65"/>
      <c r="CB27" s="66">
        <f t="shared" ref="CB27:CB39" si="116">CA27*BY27</f>
        <v>0</v>
      </c>
      <c r="CC27" s="67">
        <f t="shared" ref="CC27:CC39" si="117">CA27*BZ27</f>
        <v>0</v>
      </c>
    </row>
    <row r="28" spans="1:81" s="4" customFormat="1" x14ac:dyDescent="0.25">
      <c r="A28" s="59">
        <f t="shared" si="86"/>
        <v>0</v>
      </c>
      <c r="B28" s="60">
        <f t="shared" si="87"/>
        <v>0</v>
      </c>
      <c r="C28" s="61"/>
      <c r="D28" s="62" t="s">
        <v>430</v>
      </c>
      <c r="E28" s="205" t="s">
        <v>596</v>
      </c>
      <c r="F28" s="242"/>
      <c r="G28" s="63"/>
      <c r="H28" s="64"/>
      <c r="I28" s="65"/>
      <c r="J28" s="66">
        <f t="shared" si="88"/>
        <v>0</v>
      </c>
      <c r="K28" s="67">
        <f t="shared" si="89"/>
        <v>0</v>
      </c>
      <c r="L28" s="63"/>
      <c r="M28" s="64"/>
      <c r="N28" s="65"/>
      <c r="O28" s="66">
        <f t="shared" si="90"/>
        <v>0</v>
      </c>
      <c r="P28" s="67">
        <f t="shared" si="91"/>
        <v>0</v>
      </c>
      <c r="Q28" s="63"/>
      <c r="R28" s="64"/>
      <c r="S28" s="65"/>
      <c r="T28" s="66">
        <f t="shared" si="92"/>
        <v>0</v>
      </c>
      <c r="U28" s="67">
        <f t="shared" si="93"/>
        <v>0</v>
      </c>
      <c r="V28" s="63"/>
      <c r="W28" s="64"/>
      <c r="X28" s="65"/>
      <c r="Y28" s="66">
        <f t="shared" si="94"/>
        <v>0</v>
      </c>
      <c r="Z28" s="67">
        <f t="shared" si="95"/>
        <v>0</v>
      </c>
      <c r="AA28" s="63"/>
      <c r="AB28" s="64"/>
      <c r="AC28" s="65"/>
      <c r="AD28" s="66">
        <f t="shared" si="96"/>
        <v>0</v>
      </c>
      <c r="AE28" s="67">
        <f t="shared" si="97"/>
        <v>0</v>
      </c>
      <c r="AF28" s="63"/>
      <c r="AG28" s="64"/>
      <c r="AH28" s="65"/>
      <c r="AI28" s="66">
        <f t="shared" si="98"/>
        <v>0</v>
      </c>
      <c r="AJ28" s="67">
        <f t="shared" si="99"/>
        <v>0</v>
      </c>
      <c r="AK28" s="63"/>
      <c r="AL28" s="64"/>
      <c r="AM28" s="65"/>
      <c r="AN28" s="66">
        <f t="shared" si="100"/>
        <v>0</v>
      </c>
      <c r="AO28" s="67">
        <f t="shared" si="101"/>
        <v>0</v>
      </c>
      <c r="AP28" s="63"/>
      <c r="AQ28" s="64"/>
      <c r="AR28" s="65"/>
      <c r="AS28" s="66">
        <f t="shared" si="102"/>
        <v>0</v>
      </c>
      <c r="AT28" s="67">
        <f t="shared" si="103"/>
        <v>0</v>
      </c>
      <c r="AU28" s="63"/>
      <c r="AV28" s="64"/>
      <c r="AW28" s="65"/>
      <c r="AX28" s="66">
        <f t="shared" si="104"/>
        <v>0</v>
      </c>
      <c r="AY28" s="67">
        <f t="shared" si="105"/>
        <v>0</v>
      </c>
      <c r="AZ28" s="63"/>
      <c r="BA28" s="64"/>
      <c r="BB28" s="65"/>
      <c r="BC28" s="66">
        <f t="shared" si="106"/>
        <v>0</v>
      </c>
      <c r="BD28" s="67">
        <f t="shared" si="107"/>
        <v>0</v>
      </c>
      <c r="BE28" s="63"/>
      <c r="BF28" s="64"/>
      <c r="BG28" s="65"/>
      <c r="BH28" s="66">
        <f t="shared" si="108"/>
        <v>0</v>
      </c>
      <c r="BI28" s="67">
        <f t="shared" si="109"/>
        <v>0</v>
      </c>
      <c r="BJ28" s="63"/>
      <c r="BK28" s="64"/>
      <c r="BL28" s="65"/>
      <c r="BM28" s="66">
        <f t="shared" si="110"/>
        <v>0</v>
      </c>
      <c r="BN28" s="67">
        <f t="shared" si="111"/>
        <v>0</v>
      </c>
      <c r="BO28" s="63"/>
      <c r="BP28" s="64"/>
      <c r="BQ28" s="65"/>
      <c r="BR28" s="66">
        <f t="shared" si="112"/>
        <v>0</v>
      </c>
      <c r="BS28" s="67">
        <f t="shared" si="113"/>
        <v>0</v>
      </c>
      <c r="BT28" s="63"/>
      <c r="BU28" s="64"/>
      <c r="BV28" s="65"/>
      <c r="BW28" s="66">
        <f t="shared" si="114"/>
        <v>0</v>
      </c>
      <c r="BX28" s="67">
        <f t="shared" si="115"/>
        <v>0</v>
      </c>
      <c r="BY28" s="63"/>
      <c r="BZ28" s="64"/>
      <c r="CA28" s="65"/>
      <c r="CB28" s="66">
        <f t="shared" si="116"/>
        <v>0</v>
      </c>
      <c r="CC28" s="67">
        <f t="shared" si="117"/>
        <v>0</v>
      </c>
    </row>
    <row r="29" spans="1:81" s="4" customFormat="1" x14ac:dyDescent="0.25">
      <c r="A29" s="59">
        <f t="shared" si="86"/>
        <v>0</v>
      </c>
      <c r="B29" s="60">
        <f t="shared" si="87"/>
        <v>0</v>
      </c>
      <c r="C29" s="61"/>
      <c r="D29" s="62" t="s">
        <v>431</v>
      </c>
      <c r="E29" s="205" t="s">
        <v>592</v>
      </c>
      <c r="F29" s="242"/>
      <c r="G29" s="63"/>
      <c r="H29" s="64"/>
      <c r="I29" s="65"/>
      <c r="J29" s="66">
        <f t="shared" si="88"/>
        <v>0</v>
      </c>
      <c r="K29" s="67">
        <f t="shared" si="89"/>
        <v>0</v>
      </c>
      <c r="L29" s="63"/>
      <c r="M29" s="64"/>
      <c r="N29" s="65"/>
      <c r="O29" s="66">
        <f t="shared" si="90"/>
        <v>0</v>
      </c>
      <c r="P29" s="67">
        <f t="shared" si="91"/>
        <v>0</v>
      </c>
      <c r="Q29" s="63"/>
      <c r="R29" s="64"/>
      <c r="S29" s="65"/>
      <c r="T29" s="66">
        <f t="shared" si="92"/>
        <v>0</v>
      </c>
      <c r="U29" s="67">
        <f t="shared" si="93"/>
        <v>0</v>
      </c>
      <c r="V29" s="63"/>
      <c r="W29" s="64"/>
      <c r="X29" s="65"/>
      <c r="Y29" s="66">
        <f t="shared" si="94"/>
        <v>0</v>
      </c>
      <c r="Z29" s="67">
        <f t="shared" si="95"/>
        <v>0</v>
      </c>
      <c r="AA29" s="63"/>
      <c r="AB29" s="64"/>
      <c r="AC29" s="65"/>
      <c r="AD29" s="66">
        <f t="shared" si="96"/>
        <v>0</v>
      </c>
      <c r="AE29" s="67">
        <f t="shared" si="97"/>
        <v>0</v>
      </c>
      <c r="AF29" s="63"/>
      <c r="AG29" s="64"/>
      <c r="AH29" s="65"/>
      <c r="AI29" s="66">
        <f t="shared" si="98"/>
        <v>0</v>
      </c>
      <c r="AJ29" s="67">
        <f t="shared" si="99"/>
        <v>0</v>
      </c>
      <c r="AK29" s="63"/>
      <c r="AL29" s="64"/>
      <c r="AM29" s="65"/>
      <c r="AN29" s="66">
        <f t="shared" si="100"/>
        <v>0</v>
      </c>
      <c r="AO29" s="67">
        <f t="shared" si="101"/>
        <v>0</v>
      </c>
      <c r="AP29" s="63"/>
      <c r="AQ29" s="64"/>
      <c r="AR29" s="65"/>
      <c r="AS29" s="66">
        <f t="shared" si="102"/>
        <v>0</v>
      </c>
      <c r="AT29" s="67">
        <f t="shared" si="103"/>
        <v>0</v>
      </c>
      <c r="AU29" s="63"/>
      <c r="AV29" s="64"/>
      <c r="AW29" s="65"/>
      <c r="AX29" s="66">
        <f t="shared" si="104"/>
        <v>0</v>
      </c>
      <c r="AY29" s="67">
        <f t="shared" si="105"/>
        <v>0</v>
      </c>
      <c r="AZ29" s="63"/>
      <c r="BA29" s="64"/>
      <c r="BB29" s="65"/>
      <c r="BC29" s="66">
        <f t="shared" si="106"/>
        <v>0</v>
      </c>
      <c r="BD29" s="67">
        <f t="shared" si="107"/>
        <v>0</v>
      </c>
      <c r="BE29" s="63"/>
      <c r="BF29" s="64"/>
      <c r="BG29" s="65"/>
      <c r="BH29" s="66">
        <f t="shared" si="108"/>
        <v>0</v>
      </c>
      <c r="BI29" s="67">
        <f t="shared" si="109"/>
        <v>0</v>
      </c>
      <c r="BJ29" s="63"/>
      <c r="BK29" s="64"/>
      <c r="BL29" s="65"/>
      <c r="BM29" s="66">
        <f t="shared" si="110"/>
        <v>0</v>
      </c>
      <c r="BN29" s="67">
        <f t="shared" si="111"/>
        <v>0</v>
      </c>
      <c r="BO29" s="63"/>
      <c r="BP29" s="64"/>
      <c r="BQ29" s="65"/>
      <c r="BR29" s="66">
        <f t="shared" si="112"/>
        <v>0</v>
      </c>
      <c r="BS29" s="67">
        <f t="shared" si="113"/>
        <v>0</v>
      </c>
      <c r="BT29" s="63"/>
      <c r="BU29" s="64"/>
      <c r="BV29" s="65"/>
      <c r="BW29" s="66">
        <f t="shared" si="114"/>
        <v>0</v>
      </c>
      <c r="BX29" s="67">
        <f t="shared" si="115"/>
        <v>0</v>
      </c>
      <c r="BY29" s="63"/>
      <c r="BZ29" s="64"/>
      <c r="CA29" s="65"/>
      <c r="CB29" s="66">
        <f t="shared" si="116"/>
        <v>0</v>
      </c>
      <c r="CC29" s="67">
        <f t="shared" si="117"/>
        <v>0</v>
      </c>
    </row>
    <row r="30" spans="1:81" s="4" customFormat="1" x14ac:dyDescent="0.25">
      <c r="A30" s="59">
        <f t="shared" si="86"/>
        <v>0</v>
      </c>
      <c r="B30" s="60">
        <f t="shared" si="87"/>
        <v>0</v>
      </c>
      <c r="C30" s="61"/>
      <c r="D30" s="62" t="s">
        <v>433</v>
      </c>
      <c r="E30" s="205" t="s">
        <v>432</v>
      </c>
      <c r="F30" s="242"/>
      <c r="G30" s="63"/>
      <c r="H30" s="64"/>
      <c r="I30" s="65"/>
      <c r="J30" s="66">
        <f t="shared" si="88"/>
        <v>0</v>
      </c>
      <c r="K30" s="67">
        <f t="shared" si="89"/>
        <v>0</v>
      </c>
      <c r="L30" s="63"/>
      <c r="M30" s="64"/>
      <c r="N30" s="65"/>
      <c r="O30" s="66">
        <f t="shared" si="90"/>
        <v>0</v>
      </c>
      <c r="P30" s="67">
        <f t="shared" si="91"/>
        <v>0</v>
      </c>
      <c r="Q30" s="63"/>
      <c r="R30" s="64"/>
      <c r="S30" s="65"/>
      <c r="T30" s="66">
        <f t="shared" si="92"/>
        <v>0</v>
      </c>
      <c r="U30" s="67">
        <f t="shared" si="93"/>
        <v>0</v>
      </c>
      <c r="V30" s="63"/>
      <c r="W30" s="64"/>
      <c r="X30" s="65"/>
      <c r="Y30" s="66">
        <f t="shared" si="94"/>
        <v>0</v>
      </c>
      <c r="Z30" s="67">
        <f t="shared" si="95"/>
        <v>0</v>
      </c>
      <c r="AA30" s="63"/>
      <c r="AB30" s="64"/>
      <c r="AC30" s="65"/>
      <c r="AD30" s="66">
        <f t="shared" si="96"/>
        <v>0</v>
      </c>
      <c r="AE30" s="67">
        <f t="shared" si="97"/>
        <v>0</v>
      </c>
      <c r="AF30" s="63"/>
      <c r="AG30" s="64"/>
      <c r="AH30" s="65"/>
      <c r="AI30" s="66">
        <f t="shared" si="98"/>
        <v>0</v>
      </c>
      <c r="AJ30" s="67">
        <f t="shared" si="99"/>
        <v>0</v>
      </c>
      <c r="AK30" s="63"/>
      <c r="AL30" s="64"/>
      <c r="AM30" s="65"/>
      <c r="AN30" s="66">
        <f t="shared" si="100"/>
        <v>0</v>
      </c>
      <c r="AO30" s="67">
        <f t="shared" si="101"/>
        <v>0</v>
      </c>
      <c r="AP30" s="63"/>
      <c r="AQ30" s="64"/>
      <c r="AR30" s="65"/>
      <c r="AS30" s="66">
        <f t="shared" si="102"/>
        <v>0</v>
      </c>
      <c r="AT30" s="67">
        <f t="shared" si="103"/>
        <v>0</v>
      </c>
      <c r="AU30" s="63"/>
      <c r="AV30" s="64"/>
      <c r="AW30" s="65"/>
      <c r="AX30" s="66">
        <f t="shared" si="104"/>
        <v>0</v>
      </c>
      <c r="AY30" s="67">
        <f t="shared" si="105"/>
        <v>0</v>
      </c>
      <c r="AZ30" s="63"/>
      <c r="BA30" s="64"/>
      <c r="BB30" s="65"/>
      <c r="BC30" s="66">
        <f t="shared" si="106"/>
        <v>0</v>
      </c>
      <c r="BD30" s="67">
        <f t="shared" si="107"/>
        <v>0</v>
      </c>
      <c r="BE30" s="63"/>
      <c r="BF30" s="64"/>
      <c r="BG30" s="65"/>
      <c r="BH30" s="66">
        <f t="shared" si="108"/>
        <v>0</v>
      </c>
      <c r="BI30" s="67">
        <f t="shared" si="109"/>
        <v>0</v>
      </c>
      <c r="BJ30" s="63"/>
      <c r="BK30" s="64"/>
      <c r="BL30" s="65"/>
      <c r="BM30" s="66">
        <f t="shared" si="110"/>
        <v>0</v>
      </c>
      <c r="BN30" s="67">
        <f t="shared" si="111"/>
        <v>0</v>
      </c>
      <c r="BO30" s="63"/>
      <c r="BP30" s="64"/>
      <c r="BQ30" s="65"/>
      <c r="BR30" s="66">
        <f t="shared" si="112"/>
        <v>0</v>
      </c>
      <c r="BS30" s="67">
        <f t="shared" si="113"/>
        <v>0</v>
      </c>
      <c r="BT30" s="63"/>
      <c r="BU30" s="64"/>
      <c r="BV30" s="65"/>
      <c r="BW30" s="66">
        <f t="shared" si="114"/>
        <v>0</v>
      </c>
      <c r="BX30" s="67">
        <f t="shared" si="115"/>
        <v>0</v>
      </c>
      <c r="BY30" s="63"/>
      <c r="BZ30" s="64"/>
      <c r="CA30" s="65"/>
      <c r="CB30" s="66">
        <f t="shared" si="116"/>
        <v>0</v>
      </c>
      <c r="CC30" s="67">
        <f t="shared" si="117"/>
        <v>0</v>
      </c>
    </row>
    <row r="31" spans="1:81" s="4" customFormat="1" x14ac:dyDescent="0.25">
      <c r="A31" s="59">
        <f t="shared" si="86"/>
        <v>0</v>
      </c>
      <c r="B31" s="60">
        <f t="shared" si="87"/>
        <v>0</v>
      </c>
      <c r="C31" s="61"/>
      <c r="D31" s="62" t="s">
        <v>435</v>
      </c>
      <c r="E31" s="205" t="s">
        <v>434</v>
      </c>
      <c r="F31" s="242"/>
      <c r="G31" s="63"/>
      <c r="H31" s="64"/>
      <c r="I31" s="65"/>
      <c r="J31" s="66">
        <f t="shared" si="88"/>
        <v>0</v>
      </c>
      <c r="K31" s="67">
        <f t="shared" si="89"/>
        <v>0</v>
      </c>
      <c r="L31" s="63"/>
      <c r="M31" s="64"/>
      <c r="N31" s="65"/>
      <c r="O31" s="66">
        <f t="shared" si="90"/>
        <v>0</v>
      </c>
      <c r="P31" s="67">
        <f t="shared" si="91"/>
        <v>0</v>
      </c>
      <c r="Q31" s="63"/>
      <c r="R31" s="64"/>
      <c r="S31" s="65"/>
      <c r="T31" s="66">
        <f t="shared" si="92"/>
        <v>0</v>
      </c>
      <c r="U31" s="67">
        <f t="shared" si="93"/>
        <v>0</v>
      </c>
      <c r="V31" s="63"/>
      <c r="W31" s="64"/>
      <c r="X31" s="65"/>
      <c r="Y31" s="66">
        <f t="shared" si="94"/>
        <v>0</v>
      </c>
      <c r="Z31" s="67">
        <f t="shared" si="95"/>
        <v>0</v>
      </c>
      <c r="AA31" s="63"/>
      <c r="AB31" s="64"/>
      <c r="AC31" s="65"/>
      <c r="AD31" s="66">
        <f t="shared" si="96"/>
        <v>0</v>
      </c>
      <c r="AE31" s="67">
        <f t="shared" si="97"/>
        <v>0</v>
      </c>
      <c r="AF31" s="63"/>
      <c r="AG31" s="64"/>
      <c r="AH31" s="65"/>
      <c r="AI31" s="66">
        <f t="shared" si="98"/>
        <v>0</v>
      </c>
      <c r="AJ31" s="67">
        <f t="shared" si="99"/>
        <v>0</v>
      </c>
      <c r="AK31" s="63"/>
      <c r="AL31" s="64"/>
      <c r="AM31" s="65"/>
      <c r="AN31" s="66">
        <f t="shared" si="100"/>
        <v>0</v>
      </c>
      <c r="AO31" s="67">
        <f t="shared" si="101"/>
        <v>0</v>
      </c>
      <c r="AP31" s="63"/>
      <c r="AQ31" s="64"/>
      <c r="AR31" s="65"/>
      <c r="AS31" s="66">
        <f t="shared" si="102"/>
        <v>0</v>
      </c>
      <c r="AT31" s="67">
        <f t="shared" si="103"/>
        <v>0</v>
      </c>
      <c r="AU31" s="63"/>
      <c r="AV31" s="64"/>
      <c r="AW31" s="65"/>
      <c r="AX31" s="66">
        <f t="shared" si="104"/>
        <v>0</v>
      </c>
      <c r="AY31" s="67">
        <f t="shared" si="105"/>
        <v>0</v>
      </c>
      <c r="AZ31" s="63"/>
      <c r="BA31" s="64"/>
      <c r="BB31" s="65"/>
      <c r="BC31" s="66">
        <f t="shared" si="106"/>
        <v>0</v>
      </c>
      <c r="BD31" s="67">
        <f t="shared" si="107"/>
        <v>0</v>
      </c>
      <c r="BE31" s="63"/>
      <c r="BF31" s="64"/>
      <c r="BG31" s="65"/>
      <c r="BH31" s="66">
        <f t="shared" si="108"/>
        <v>0</v>
      </c>
      <c r="BI31" s="67">
        <f t="shared" si="109"/>
        <v>0</v>
      </c>
      <c r="BJ31" s="63"/>
      <c r="BK31" s="64"/>
      <c r="BL31" s="65"/>
      <c r="BM31" s="66">
        <f t="shared" si="110"/>
        <v>0</v>
      </c>
      <c r="BN31" s="67">
        <f t="shared" si="111"/>
        <v>0</v>
      </c>
      <c r="BO31" s="63"/>
      <c r="BP31" s="64"/>
      <c r="BQ31" s="65"/>
      <c r="BR31" s="66">
        <f t="shared" si="112"/>
        <v>0</v>
      </c>
      <c r="BS31" s="67">
        <f t="shared" si="113"/>
        <v>0</v>
      </c>
      <c r="BT31" s="63"/>
      <c r="BU31" s="64"/>
      <c r="BV31" s="65"/>
      <c r="BW31" s="66">
        <f t="shared" si="114"/>
        <v>0</v>
      </c>
      <c r="BX31" s="67">
        <f t="shared" si="115"/>
        <v>0</v>
      </c>
      <c r="BY31" s="63"/>
      <c r="BZ31" s="64"/>
      <c r="CA31" s="65"/>
      <c r="CB31" s="66">
        <f t="shared" si="116"/>
        <v>0</v>
      </c>
      <c r="CC31" s="67">
        <f t="shared" si="117"/>
        <v>0</v>
      </c>
    </row>
    <row r="32" spans="1:81" s="4" customFormat="1" x14ac:dyDescent="0.25">
      <c r="A32" s="59">
        <f>SUMIF($I$5:$IT$5,"QTY*Equipment",$I32:$IT32)</f>
        <v>0</v>
      </c>
      <c r="B32" s="60">
        <f t="shared" si="87"/>
        <v>0</v>
      </c>
      <c r="C32" s="61"/>
      <c r="D32" s="62" t="s">
        <v>437</v>
      </c>
      <c r="E32" s="205" t="s">
        <v>436</v>
      </c>
      <c r="F32" s="242"/>
      <c r="G32" s="63"/>
      <c r="H32" s="64"/>
      <c r="I32" s="65"/>
      <c r="J32" s="66">
        <f t="shared" si="88"/>
        <v>0</v>
      </c>
      <c r="K32" s="67">
        <f t="shared" si="89"/>
        <v>0</v>
      </c>
      <c r="L32" s="63"/>
      <c r="M32" s="64"/>
      <c r="N32" s="65"/>
      <c r="O32" s="66">
        <f t="shared" si="90"/>
        <v>0</v>
      </c>
      <c r="P32" s="67">
        <f t="shared" si="91"/>
        <v>0</v>
      </c>
      <c r="Q32" s="63"/>
      <c r="R32" s="64"/>
      <c r="S32" s="65"/>
      <c r="T32" s="66">
        <f t="shared" si="92"/>
        <v>0</v>
      </c>
      <c r="U32" s="67">
        <f t="shared" si="93"/>
        <v>0</v>
      </c>
      <c r="V32" s="63"/>
      <c r="W32" s="64"/>
      <c r="X32" s="65"/>
      <c r="Y32" s="66">
        <f t="shared" si="94"/>
        <v>0</v>
      </c>
      <c r="Z32" s="67">
        <f t="shared" si="95"/>
        <v>0</v>
      </c>
      <c r="AA32" s="63"/>
      <c r="AB32" s="64"/>
      <c r="AC32" s="65"/>
      <c r="AD32" s="66">
        <f t="shared" si="96"/>
        <v>0</v>
      </c>
      <c r="AE32" s="67">
        <f t="shared" si="97"/>
        <v>0</v>
      </c>
      <c r="AF32" s="63"/>
      <c r="AG32" s="64"/>
      <c r="AH32" s="65"/>
      <c r="AI32" s="66">
        <f t="shared" si="98"/>
        <v>0</v>
      </c>
      <c r="AJ32" s="67">
        <f t="shared" si="99"/>
        <v>0</v>
      </c>
      <c r="AK32" s="63"/>
      <c r="AL32" s="64"/>
      <c r="AM32" s="65"/>
      <c r="AN32" s="66">
        <f t="shared" si="100"/>
        <v>0</v>
      </c>
      <c r="AO32" s="67">
        <f t="shared" si="101"/>
        <v>0</v>
      </c>
      <c r="AP32" s="63"/>
      <c r="AQ32" s="64"/>
      <c r="AR32" s="65"/>
      <c r="AS32" s="66">
        <f t="shared" si="102"/>
        <v>0</v>
      </c>
      <c r="AT32" s="67">
        <f t="shared" si="103"/>
        <v>0</v>
      </c>
      <c r="AU32" s="63"/>
      <c r="AV32" s="64"/>
      <c r="AW32" s="65"/>
      <c r="AX32" s="66">
        <f t="shared" si="104"/>
        <v>0</v>
      </c>
      <c r="AY32" s="67">
        <f t="shared" si="105"/>
        <v>0</v>
      </c>
      <c r="AZ32" s="63"/>
      <c r="BA32" s="64"/>
      <c r="BB32" s="65"/>
      <c r="BC32" s="66">
        <f t="shared" si="106"/>
        <v>0</v>
      </c>
      <c r="BD32" s="67">
        <f t="shared" si="107"/>
        <v>0</v>
      </c>
      <c r="BE32" s="63"/>
      <c r="BF32" s="64"/>
      <c r="BG32" s="65"/>
      <c r="BH32" s="66">
        <f t="shared" si="108"/>
        <v>0</v>
      </c>
      <c r="BI32" s="67">
        <f t="shared" si="109"/>
        <v>0</v>
      </c>
      <c r="BJ32" s="63"/>
      <c r="BK32" s="64"/>
      <c r="BL32" s="65"/>
      <c r="BM32" s="66">
        <f t="shared" si="110"/>
        <v>0</v>
      </c>
      <c r="BN32" s="67">
        <f t="shared" si="111"/>
        <v>0</v>
      </c>
      <c r="BO32" s="63"/>
      <c r="BP32" s="64"/>
      <c r="BQ32" s="65"/>
      <c r="BR32" s="66">
        <f t="shared" si="112"/>
        <v>0</v>
      </c>
      <c r="BS32" s="67">
        <f t="shared" si="113"/>
        <v>0</v>
      </c>
      <c r="BT32" s="63"/>
      <c r="BU32" s="64"/>
      <c r="BV32" s="65"/>
      <c r="BW32" s="66">
        <f t="shared" si="114"/>
        <v>0</v>
      </c>
      <c r="BX32" s="67">
        <f t="shared" si="115"/>
        <v>0</v>
      </c>
      <c r="BY32" s="63"/>
      <c r="BZ32" s="64"/>
      <c r="CA32" s="65"/>
      <c r="CB32" s="66">
        <f t="shared" si="116"/>
        <v>0</v>
      </c>
      <c r="CC32" s="67">
        <f t="shared" si="117"/>
        <v>0</v>
      </c>
    </row>
    <row r="33" spans="1:81" s="4" customFormat="1" x14ac:dyDescent="0.25">
      <c r="A33" s="59">
        <f t="shared" si="86"/>
        <v>0</v>
      </c>
      <c r="B33" s="60">
        <f t="shared" si="87"/>
        <v>0</v>
      </c>
      <c r="C33" s="61"/>
      <c r="D33" s="62" t="s">
        <v>439</v>
      </c>
      <c r="E33" s="205" t="s">
        <v>600</v>
      </c>
      <c r="F33" s="242"/>
      <c r="G33" s="63"/>
      <c r="H33" s="64"/>
      <c r="I33" s="65"/>
      <c r="J33" s="66">
        <f t="shared" si="88"/>
        <v>0</v>
      </c>
      <c r="K33" s="67">
        <f t="shared" si="89"/>
        <v>0</v>
      </c>
      <c r="L33" s="63"/>
      <c r="M33" s="64"/>
      <c r="N33" s="65"/>
      <c r="O33" s="66">
        <f t="shared" si="90"/>
        <v>0</v>
      </c>
      <c r="P33" s="67">
        <f t="shared" si="91"/>
        <v>0</v>
      </c>
      <c r="Q33" s="63"/>
      <c r="R33" s="64"/>
      <c r="S33" s="65"/>
      <c r="T33" s="66">
        <f t="shared" si="92"/>
        <v>0</v>
      </c>
      <c r="U33" s="67">
        <f t="shared" si="93"/>
        <v>0</v>
      </c>
      <c r="V33" s="63"/>
      <c r="W33" s="64"/>
      <c r="X33" s="65"/>
      <c r="Y33" s="66">
        <f t="shared" si="94"/>
        <v>0</v>
      </c>
      <c r="Z33" s="67">
        <f t="shared" si="95"/>
        <v>0</v>
      </c>
      <c r="AA33" s="63"/>
      <c r="AB33" s="64"/>
      <c r="AC33" s="65"/>
      <c r="AD33" s="66">
        <f t="shared" si="96"/>
        <v>0</v>
      </c>
      <c r="AE33" s="67">
        <f t="shared" si="97"/>
        <v>0</v>
      </c>
      <c r="AF33" s="63"/>
      <c r="AG33" s="64"/>
      <c r="AH33" s="65"/>
      <c r="AI33" s="66">
        <f t="shared" si="98"/>
        <v>0</v>
      </c>
      <c r="AJ33" s="67">
        <f t="shared" si="99"/>
        <v>0</v>
      </c>
      <c r="AK33" s="63"/>
      <c r="AL33" s="64"/>
      <c r="AM33" s="65"/>
      <c r="AN33" s="66">
        <f t="shared" si="100"/>
        <v>0</v>
      </c>
      <c r="AO33" s="67">
        <f t="shared" si="101"/>
        <v>0</v>
      </c>
      <c r="AP33" s="63"/>
      <c r="AQ33" s="64"/>
      <c r="AR33" s="65"/>
      <c r="AS33" s="66">
        <f t="shared" si="102"/>
        <v>0</v>
      </c>
      <c r="AT33" s="67">
        <f t="shared" si="103"/>
        <v>0</v>
      </c>
      <c r="AU33" s="63"/>
      <c r="AV33" s="64"/>
      <c r="AW33" s="65"/>
      <c r="AX33" s="66">
        <f t="shared" si="104"/>
        <v>0</v>
      </c>
      <c r="AY33" s="67">
        <f t="shared" si="105"/>
        <v>0</v>
      </c>
      <c r="AZ33" s="63"/>
      <c r="BA33" s="64"/>
      <c r="BB33" s="65"/>
      <c r="BC33" s="66">
        <f t="shared" si="106"/>
        <v>0</v>
      </c>
      <c r="BD33" s="67">
        <f t="shared" si="107"/>
        <v>0</v>
      </c>
      <c r="BE33" s="63"/>
      <c r="BF33" s="64"/>
      <c r="BG33" s="65"/>
      <c r="BH33" s="66">
        <f t="shared" si="108"/>
        <v>0</v>
      </c>
      <c r="BI33" s="67">
        <f t="shared" si="109"/>
        <v>0</v>
      </c>
      <c r="BJ33" s="63"/>
      <c r="BK33" s="64"/>
      <c r="BL33" s="65"/>
      <c r="BM33" s="66">
        <f t="shared" si="110"/>
        <v>0</v>
      </c>
      <c r="BN33" s="67">
        <f t="shared" si="111"/>
        <v>0</v>
      </c>
      <c r="BO33" s="63"/>
      <c r="BP33" s="64"/>
      <c r="BQ33" s="65"/>
      <c r="BR33" s="66">
        <f t="shared" si="112"/>
        <v>0</v>
      </c>
      <c r="BS33" s="67">
        <f t="shared" si="113"/>
        <v>0</v>
      </c>
      <c r="BT33" s="63"/>
      <c r="BU33" s="64"/>
      <c r="BV33" s="65"/>
      <c r="BW33" s="66">
        <f t="shared" si="114"/>
        <v>0</v>
      </c>
      <c r="BX33" s="67">
        <f t="shared" si="115"/>
        <v>0</v>
      </c>
      <c r="BY33" s="63"/>
      <c r="BZ33" s="64"/>
      <c r="CA33" s="65"/>
      <c r="CB33" s="66">
        <f t="shared" si="116"/>
        <v>0</v>
      </c>
      <c r="CC33" s="67">
        <f t="shared" si="117"/>
        <v>0</v>
      </c>
    </row>
    <row r="34" spans="1:81" s="4" customFormat="1" x14ac:dyDescent="0.25">
      <c r="A34" s="59">
        <f t="shared" si="86"/>
        <v>0</v>
      </c>
      <c r="B34" s="60">
        <f t="shared" si="87"/>
        <v>0</v>
      </c>
      <c r="C34" s="61"/>
      <c r="D34" s="62" t="s">
        <v>440</v>
      </c>
      <c r="E34" s="205" t="s">
        <v>601</v>
      </c>
      <c r="F34" s="242"/>
      <c r="G34" s="63"/>
      <c r="H34" s="64"/>
      <c r="I34" s="65"/>
      <c r="J34" s="66">
        <f t="shared" si="88"/>
        <v>0</v>
      </c>
      <c r="K34" s="67">
        <f t="shared" si="89"/>
        <v>0</v>
      </c>
      <c r="L34" s="63"/>
      <c r="M34" s="64"/>
      <c r="N34" s="65"/>
      <c r="O34" s="66">
        <f t="shared" si="90"/>
        <v>0</v>
      </c>
      <c r="P34" s="67">
        <f t="shared" si="91"/>
        <v>0</v>
      </c>
      <c r="Q34" s="63"/>
      <c r="R34" s="64"/>
      <c r="S34" s="65"/>
      <c r="T34" s="66">
        <f t="shared" si="92"/>
        <v>0</v>
      </c>
      <c r="U34" s="67">
        <f t="shared" si="93"/>
        <v>0</v>
      </c>
      <c r="V34" s="63"/>
      <c r="W34" s="64"/>
      <c r="X34" s="65"/>
      <c r="Y34" s="66">
        <f t="shared" si="94"/>
        <v>0</v>
      </c>
      <c r="Z34" s="67">
        <f t="shared" si="95"/>
        <v>0</v>
      </c>
      <c r="AA34" s="63"/>
      <c r="AB34" s="64"/>
      <c r="AC34" s="65"/>
      <c r="AD34" s="66">
        <f t="shared" si="96"/>
        <v>0</v>
      </c>
      <c r="AE34" s="67">
        <f t="shared" si="97"/>
        <v>0</v>
      </c>
      <c r="AF34" s="63"/>
      <c r="AG34" s="64"/>
      <c r="AH34" s="65"/>
      <c r="AI34" s="66">
        <f t="shared" si="98"/>
        <v>0</v>
      </c>
      <c r="AJ34" s="67">
        <f t="shared" si="99"/>
        <v>0</v>
      </c>
      <c r="AK34" s="63"/>
      <c r="AL34" s="64"/>
      <c r="AM34" s="65"/>
      <c r="AN34" s="66">
        <f t="shared" si="100"/>
        <v>0</v>
      </c>
      <c r="AO34" s="67">
        <f t="shared" si="101"/>
        <v>0</v>
      </c>
      <c r="AP34" s="63"/>
      <c r="AQ34" s="64"/>
      <c r="AR34" s="65"/>
      <c r="AS34" s="66">
        <f t="shared" si="102"/>
        <v>0</v>
      </c>
      <c r="AT34" s="67">
        <f t="shared" si="103"/>
        <v>0</v>
      </c>
      <c r="AU34" s="63"/>
      <c r="AV34" s="64"/>
      <c r="AW34" s="65"/>
      <c r="AX34" s="66">
        <f t="shared" si="104"/>
        <v>0</v>
      </c>
      <c r="AY34" s="67">
        <f t="shared" si="105"/>
        <v>0</v>
      </c>
      <c r="AZ34" s="63"/>
      <c r="BA34" s="64"/>
      <c r="BB34" s="65"/>
      <c r="BC34" s="66">
        <f t="shared" si="106"/>
        <v>0</v>
      </c>
      <c r="BD34" s="67">
        <f t="shared" si="107"/>
        <v>0</v>
      </c>
      <c r="BE34" s="63"/>
      <c r="BF34" s="64"/>
      <c r="BG34" s="65"/>
      <c r="BH34" s="66">
        <f t="shared" si="108"/>
        <v>0</v>
      </c>
      <c r="BI34" s="67">
        <f t="shared" si="109"/>
        <v>0</v>
      </c>
      <c r="BJ34" s="63"/>
      <c r="BK34" s="64"/>
      <c r="BL34" s="65"/>
      <c r="BM34" s="66">
        <f t="shared" si="110"/>
        <v>0</v>
      </c>
      <c r="BN34" s="67">
        <f t="shared" si="111"/>
        <v>0</v>
      </c>
      <c r="BO34" s="63"/>
      <c r="BP34" s="64"/>
      <c r="BQ34" s="65"/>
      <c r="BR34" s="66">
        <f t="shared" si="112"/>
        <v>0</v>
      </c>
      <c r="BS34" s="67">
        <f t="shared" si="113"/>
        <v>0</v>
      </c>
      <c r="BT34" s="63"/>
      <c r="BU34" s="64"/>
      <c r="BV34" s="65"/>
      <c r="BW34" s="66">
        <f t="shared" si="114"/>
        <v>0</v>
      </c>
      <c r="BX34" s="67">
        <f t="shared" si="115"/>
        <v>0</v>
      </c>
      <c r="BY34" s="63"/>
      <c r="BZ34" s="64"/>
      <c r="CA34" s="65"/>
      <c r="CB34" s="66">
        <f t="shared" si="116"/>
        <v>0</v>
      </c>
      <c r="CC34" s="67">
        <f t="shared" si="117"/>
        <v>0</v>
      </c>
    </row>
    <row r="35" spans="1:81" s="4" customFormat="1" x14ac:dyDescent="0.25">
      <c r="A35" s="59">
        <f t="shared" si="86"/>
        <v>0</v>
      </c>
      <c r="B35" s="60">
        <f t="shared" si="87"/>
        <v>0</v>
      </c>
      <c r="C35" s="61"/>
      <c r="D35" s="62" t="s">
        <v>441</v>
      </c>
      <c r="E35" s="205" t="s">
        <v>438</v>
      </c>
      <c r="F35" s="242"/>
      <c r="G35" s="63"/>
      <c r="H35" s="64"/>
      <c r="I35" s="65"/>
      <c r="J35" s="66">
        <f t="shared" si="88"/>
        <v>0</v>
      </c>
      <c r="K35" s="67">
        <f t="shared" si="89"/>
        <v>0</v>
      </c>
      <c r="L35" s="63"/>
      <c r="M35" s="64"/>
      <c r="N35" s="65"/>
      <c r="O35" s="66">
        <f t="shared" si="90"/>
        <v>0</v>
      </c>
      <c r="P35" s="67">
        <f t="shared" si="91"/>
        <v>0</v>
      </c>
      <c r="Q35" s="63"/>
      <c r="R35" s="64"/>
      <c r="S35" s="65"/>
      <c r="T35" s="66">
        <f t="shared" si="92"/>
        <v>0</v>
      </c>
      <c r="U35" s="67">
        <f t="shared" si="93"/>
        <v>0</v>
      </c>
      <c r="V35" s="63"/>
      <c r="W35" s="64"/>
      <c r="X35" s="65"/>
      <c r="Y35" s="66">
        <f t="shared" si="94"/>
        <v>0</v>
      </c>
      <c r="Z35" s="67">
        <f t="shared" si="95"/>
        <v>0</v>
      </c>
      <c r="AA35" s="63"/>
      <c r="AB35" s="64"/>
      <c r="AC35" s="65"/>
      <c r="AD35" s="66">
        <f t="shared" si="96"/>
        <v>0</v>
      </c>
      <c r="AE35" s="67">
        <f t="shared" si="97"/>
        <v>0</v>
      </c>
      <c r="AF35" s="63"/>
      <c r="AG35" s="64"/>
      <c r="AH35" s="65"/>
      <c r="AI35" s="66">
        <f t="shared" si="98"/>
        <v>0</v>
      </c>
      <c r="AJ35" s="67">
        <f t="shared" si="99"/>
        <v>0</v>
      </c>
      <c r="AK35" s="63"/>
      <c r="AL35" s="64"/>
      <c r="AM35" s="65"/>
      <c r="AN35" s="66">
        <f t="shared" si="100"/>
        <v>0</v>
      </c>
      <c r="AO35" s="67">
        <f t="shared" si="101"/>
        <v>0</v>
      </c>
      <c r="AP35" s="63"/>
      <c r="AQ35" s="64"/>
      <c r="AR35" s="65"/>
      <c r="AS35" s="66">
        <f t="shared" si="102"/>
        <v>0</v>
      </c>
      <c r="AT35" s="67">
        <f t="shared" si="103"/>
        <v>0</v>
      </c>
      <c r="AU35" s="63"/>
      <c r="AV35" s="64"/>
      <c r="AW35" s="65"/>
      <c r="AX35" s="66">
        <f t="shared" si="104"/>
        <v>0</v>
      </c>
      <c r="AY35" s="67">
        <f t="shared" si="105"/>
        <v>0</v>
      </c>
      <c r="AZ35" s="63"/>
      <c r="BA35" s="64"/>
      <c r="BB35" s="65"/>
      <c r="BC35" s="66">
        <f t="shared" si="106"/>
        <v>0</v>
      </c>
      <c r="BD35" s="67">
        <f t="shared" si="107"/>
        <v>0</v>
      </c>
      <c r="BE35" s="63"/>
      <c r="BF35" s="64"/>
      <c r="BG35" s="65"/>
      <c r="BH35" s="66">
        <f t="shared" si="108"/>
        <v>0</v>
      </c>
      <c r="BI35" s="67">
        <f t="shared" si="109"/>
        <v>0</v>
      </c>
      <c r="BJ35" s="63"/>
      <c r="BK35" s="64"/>
      <c r="BL35" s="65"/>
      <c r="BM35" s="66">
        <f t="shared" si="110"/>
        <v>0</v>
      </c>
      <c r="BN35" s="67">
        <f t="shared" si="111"/>
        <v>0</v>
      </c>
      <c r="BO35" s="63"/>
      <c r="BP35" s="64"/>
      <c r="BQ35" s="65"/>
      <c r="BR35" s="66">
        <f t="shared" si="112"/>
        <v>0</v>
      </c>
      <c r="BS35" s="67">
        <f t="shared" si="113"/>
        <v>0</v>
      </c>
      <c r="BT35" s="63"/>
      <c r="BU35" s="64"/>
      <c r="BV35" s="65"/>
      <c r="BW35" s="66">
        <f t="shared" si="114"/>
        <v>0</v>
      </c>
      <c r="BX35" s="67">
        <f t="shared" si="115"/>
        <v>0</v>
      </c>
      <c r="BY35" s="63"/>
      <c r="BZ35" s="64"/>
      <c r="CA35" s="65"/>
      <c r="CB35" s="66">
        <f t="shared" si="116"/>
        <v>0</v>
      </c>
      <c r="CC35" s="67">
        <f t="shared" si="117"/>
        <v>0</v>
      </c>
    </row>
    <row r="36" spans="1:81" s="4" customFormat="1" ht="14.4" x14ac:dyDescent="0.3">
      <c r="A36" s="59">
        <f t="shared" si="86"/>
        <v>0</v>
      </c>
      <c r="B36" s="60">
        <f t="shared" si="87"/>
        <v>0</v>
      </c>
      <c r="C36" s="61"/>
      <c r="D36" s="62" t="s">
        <v>569</v>
      </c>
      <c r="E36" s="68"/>
      <c r="F36" s="242"/>
      <c r="G36" s="63"/>
      <c r="H36" s="64"/>
      <c r="I36" s="65"/>
      <c r="J36" s="66">
        <f t="shared" si="88"/>
        <v>0</v>
      </c>
      <c r="K36" s="67">
        <f t="shared" si="89"/>
        <v>0</v>
      </c>
      <c r="L36" s="63"/>
      <c r="M36" s="64"/>
      <c r="N36" s="65"/>
      <c r="O36" s="66">
        <f t="shared" si="90"/>
        <v>0</v>
      </c>
      <c r="P36" s="67">
        <f t="shared" si="91"/>
        <v>0</v>
      </c>
      <c r="Q36" s="63"/>
      <c r="R36" s="64"/>
      <c r="S36" s="65"/>
      <c r="T36" s="66">
        <f t="shared" si="92"/>
        <v>0</v>
      </c>
      <c r="U36" s="67">
        <f t="shared" si="93"/>
        <v>0</v>
      </c>
      <c r="V36" s="63"/>
      <c r="W36" s="64"/>
      <c r="X36" s="65"/>
      <c r="Y36" s="66">
        <f t="shared" si="94"/>
        <v>0</v>
      </c>
      <c r="Z36" s="67">
        <f t="shared" si="95"/>
        <v>0</v>
      </c>
      <c r="AA36" s="63"/>
      <c r="AB36" s="64"/>
      <c r="AC36" s="65"/>
      <c r="AD36" s="66">
        <f t="shared" si="96"/>
        <v>0</v>
      </c>
      <c r="AE36" s="67">
        <f t="shared" si="97"/>
        <v>0</v>
      </c>
      <c r="AF36" s="63"/>
      <c r="AG36" s="64"/>
      <c r="AH36" s="65"/>
      <c r="AI36" s="66">
        <f t="shared" si="98"/>
        <v>0</v>
      </c>
      <c r="AJ36" s="67">
        <f t="shared" si="99"/>
        <v>0</v>
      </c>
      <c r="AK36" s="63"/>
      <c r="AL36" s="64"/>
      <c r="AM36" s="65"/>
      <c r="AN36" s="66">
        <f t="shared" si="100"/>
        <v>0</v>
      </c>
      <c r="AO36" s="67">
        <f t="shared" si="101"/>
        <v>0</v>
      </c>
      <c r="AP36" s="63"/>
      <c r="AQ36" s="64"/>
      <c r="AR36" s="65"/>
      <c r="AS36" s="66">
        <f t="shared" si="102"/>
        <v>0</v>
      </c>
      <c r="AT36" s="67">
        <f t="shared" si="103"/>
        <v>0</v>
      </c>
      <c r="AU36" s="63"/>
      <c r="AV36" s="64"/>
      <c r="AW36" s="65"/>
      <c r="AX36" s="66">
        <f t="shared" si="104"/>
        <v>0</v>
      </c>
      <c r="AY36" s="67">
        <f t="shared" si="105"/>
        <v>0</v>
      </c>
      <c r="AZ36" s="63"/>
      <c r="BA36" s="64"/>
      <c r="BB36" s="65"/>
      <c r="BC36" s="66">
        <f t="shared" si="106"/>
        <v>0</v>
      </c>
      <c r="BD36" s="67">
        <f t="shared" si="107"/>
        <v>0</v>
      </c>
      <c r="BE36" s="63"/>
      <c r="BF36" s="64"/>
      <c r="BG36" s="65"/>
      <c r="BH36" s="66">
        <f t="shared" si="108"/>
        <v>0</v>
      </c>
      <c r="BI36" s="67">
        <f t="shared" si="109"/>
        <v>0</v>
      </c>
      <c r="BJ36" s="63"/>
      <c r="BK36" s="64"/>
      <c r="BL36" s="65"/>
      <c r="BM36" s="66">
        <f t="shared" si="110"/>
        <v>0</v>
      </c>
      <c r="BN36" s="67">
        <f t="shared" si="111"/>
        <v>0</v>
      </c>
      <c r="BO36" s="63"/>
      <c r="BP36" s="64"/>
      <c r="BQ36" s="65"/>
      <c r="BR36" s="66">
        <f t="shared" si="112"/>
        <v>0</v>
      </c>
      <c r="BS36" s="67">
        <f t="shared" si="113"/>
        <v>0</v>
      </c>
      <c r="BT36" s="63"/>
      <c r="BU36" s="64"/>
      <c r="BV36" s="65"/>
      <c r="BW36" s="66">
        <f t="shared" si="114"/>
        <v>0</v>
      </c>
      <c r="BX36" s="67">
        <f t="shared" si="115"/>
        <v>0</v>
      </c>
      <c r="BY36" s="63"/>
      <c r="BZ36" s="64"/>
      <c r="CA36" s="65"/>
      <c r="CB36" s="66">
        <f t="shared" si="116"/>
        <v>0</v>
      </c>
      <c r="CC36" s="67">
        <f t="shared" si="117"/>
        <v>0</v>
      </c>
    </row>
    <row r="37" spans="1:81" s="4" customFormat="1" ht="14.4" x14ac:dyDescent="0.3">
      <c r="A37" s="59">
        <f t="shared" si="86"/>
        <v>0</v>
      </c>
      <c r="B37" s="60">
        <f t="shared" si="87"/>
        <v>0</v>
      </c>
      <c r="C37" s="61"/>
      <c r="D37" s="62" t="s">
        <v>609</v>
      </c>
      <c r="E37" s="68"/>
      <c r="F37" s="242"/>
      <c r="G37" s="63"/>
      <c r="H37" s="64"/>
      <c r="I37" s="65"/>
      <c r="J37" s="66">
        <f>I37*G37</f>
        <v>0</v>
      </c>
      <c r="K37" s="67">
        <f>I37*H37</f>
        <v>0</v>
      </c>
      <c r="L37" s="63"/>
      <c r="M37" s="64"/>
      <c r="N37" s="65"/>
      <c r="O37" s="66">
        <f t="shared" si="90"/>
        <v>0</v>
      </c>
      <c r="P37" s="67">
        <f t="shared" si="91"/>
        <v>0</v>
      </c>
      <c r="Q37" s="63"/>
      <c r="R37" s="64"/>
      <c r="S37" s="65"/>
      <c r="T37" s="66">
        <f t="shared" si="92"/>
        <v>0</v>
      </c>
      <c r="U37" s="67">
        <f t="shared" si="93"/>
        <v>0</v>
      </c>
      <c r="V37" s="63"/>
      <c r="W37" s="64"/>
      <c r="X37" s="65"/>
      <c r="Y37" s="66">
        <f t="shared" si="94"/>
        <v>0</v>
      </c>
      <c r="Z37" s="67">
        <f t="shared" si="95"/>
        <v>0</v>
      </c>
      <c r="AA37" s="63"/>
      <c r="AB37" s="64"/>
      <c r="AC37" s="65"/>
      <c r="AD37" s="66">
        <f t="shared" si="96"/>
        <v>0</v>
      </c>
      <c r="AE37" s="67">
        <f t="shared" si="97"/>
        <v>0</v>
      </c>
      <c r="AF37" s="63"/>
      <c r="AG37" s="64"/>
      <c r="AH37" s="65"/>
      <c r="AI37" s="66">
        <f t="shared" si="98"/>
        <v>0</v>
      </c>
      <c r="AJ37" s="67">
        <f t="shared" si="99"/>
        <v>0</v>
      </c>
      <c r="AK37" s="63"/>
      <c r="AL37" s="64"/>
      <c r="AM37" s="65"/>
      <c r="AN37" s="66">
        <f t="shared" si="100"/>
        <v>0</v>
      </c>
      <c r="AO37" s="67">
        <f t="shared" si="101"/>
        <v>0</v>
      </c>
      <c r="AP37" s="63"/>
      <c r="AQ37" s="64"/>
      <c r="AR37" s="65"/>
      <c r="AS37" s="66">
        <f t="shared" si="102"/>
        <v>0</v>
      </c>
      <c r="AT37" s="67">
        <f t="shared" si="103"/>
        <v>0</v>
      </c>
      <c r="AU37" s="63"/>
      <c r="AV37" s="64"/>
      <c r="AW37" s="65"/>
      <c r="AX37" s="66">
        <f t="shared" si="104"/>
        <v>0</v>
      </c>
      <c r="AY37" s="67">
        <f t="shared" si="105"/>
        <v>0</v>
      </c>
      <c r="AZ37" s="63"/>
      <c r="BA37" s="64"/>
      <c r="BB37" s="65"/>
      <c r="BC37" s="66">
        <f t="shared" si="106"/>
        <v>0</v>
      </c>
      <c r="BD37" s="67">
        <f t="shared" si="107"/>
        <v>0</v>
      </c>
      <c r="BE37" s="63"/>
      <c r="BF37" s="64"/>
      <c r="BG37" s="65"/>
      <c r="BH37" s="66">
        <f t="shared" si="108"/>
        <v>0</v>
      </c>
      <c r="BI37" s="67">
        <f t="shared" si="109"/>
        <v>0</v>
      </c>
      <c r="BJ37" s="63"/>
      <c r="BK37" s="64"/>
      <c r="BL37" s="65"/>
      <c r="BM37" s="66">
        <f t="shared" si="110"/>
        <v>0</v>
      </c>
      <c r="BN37" s="67">
        <f t="shared" si="111"/>
        <v>0</v>
      </c>
      <c r="BO37" s="63"/>
      <c r="BP37" s="64"/>
      <c r="BQ37" s="65"/>
      <c r="BR37" s="66">
        <f t="shared" si="112"/>
        <v>0</v>
      </c>
      <c r="BS37" s="67">
        <f t="shared" si="113"/>
        <v>0</v>
      </c>
      <c r="BT37" s="63"/>
      <c r="BU37" s="64"/>
      <c r="BV37" s="65"/>
      <c r="BW37" s="66">
        <f t="shared" si="114"/>
        <v>0</v>
      </c>
      <c r="BX37" s="67">
        <f t="shared" si="115"/>
        <v>0</v>
      </c>
      <c r="BY37" s="63"/>
      <c r="BZ37" s="64"/>
      <c r="CA37" s="65"/>
      <c r="CB37" s="66">
        <f t="shared" si="116"/>
        <v>0</v>
      </c>
      <c r="CC37" s="67">
        <f t="shared" si="117"/>
        <v>0</v>
      </c>
    </row>
    <row r="38" spans="1:81" s="4" customFormat="1" ht="14.4" x14ac:dyDescent="0.3">
      <c r="A38" s="59">
        <f t="shared" si="86"/>
        <v>0</v>
      </c>
      <c r="B38" s="60">
        <f t="shared" si="87"/>
        <v>0</v>
      </c>
      <c r="C38" s="61"/>
      <c r="D38" s="62" t="s">
        <v>610</v>
      </c>
      <c r="E38" s="68"/>
      <c r="F38" s="242"/>
      <c r="G38" s="63"/>
      <c r="H38" s="64"/>
      <c r="I38" s="65"/>
      <c r="J38" s="66">
        <f>I38*G38</f>
        <v>0</v>
      </c>
      <c r="K38" s="67">
        <f>I38*H38</f>
        <v>0</v>
      </c>
      <c r="L38" s="63"/>
      <c r="M38" s="64"/>
      <c r="N38" s="65"/>
      <c r="O38" s="66">
        <f t="shared" si="90"/>
        <v>0</v>
      </c>
      <c r="P38" s="67">
        <f t="shared" si="91"/>
        <v>0</v>
      </c>
      <c r="Q38" s="63"/>
      <c r="R38" s="64"/>
      <c r="S38" s="65"/>
      <c r="T38" s="66">
        <f t="shared" si="92"/>
        <v>0</v>
      </c>
      <c r="U38" s="67">
        <f t="shared" si="93"/>
        <v>0</v>
      </c>
      <c r="V38" s="63"/>
      <c r="W38" s="64"/>
      <c r="X38" s="65"/>
      <c r="Y38" s="66">
        <f t="shared" si="94"/>
        <v>0</v>
      </c>
      <c r="Z38" s="67">
        <f t="shared" si="95"/>
        <v>0</v>
      </c>
      <c r="AA38" s="63"/>
      <c r="AB38" s="64"/>
      <c r="AC38" s="65"/>
      <c r="AD38" s="66">
        <f t="shared" si="96"/>
        <v>0</v>
      </c>
      <c r="AE38" s="67">
        <f t="shared" si="97"/>
        <v>0</v>
      </c>
      <c r="AF38" s="63"/>
      <c r="AG38" s="64"/>
      <c r="AH38" s="65"/>
      <c r="AI38" s="66">
        <f t="shared" si="98"/>
        <v>0</v>
      </c>
      <c r="AJ38" s="67">
        <f t="shared" si="99"/>
        <v>0</v>
      </c>
      <c r="AK38" s="63"/>
      <c r="AL38" s="64"/>
      <c r="AM38" s="65"/>
      <c r="AN38" s="66">
        <f t="shared" si="100"/>
        <v>0</v>
      </c>
      <c r="AO38" s="67">
        <f t="shared" si="101"/>
        <v>0</v>
      </c>
      <c r="AP38" s="63"/>
      <c r="AQ38" s="64"/>
      <c r="AR38" s="65"/>
      <c r="AS38" s="66">
        <f t="shared" si="102"/>
        <v>0</v>
      </c>
      <c r="AT38" s="67">
        <f t="shared" si="103"/>
        <v>0</v>
      </c>
      <c r="AU38" s="63"/>
      <c r="AV38" s="64"/>
      <c r="AW38" s="65"/>
      <c r="AX38" s="66">
        <f t="shared" si="104"/>
        <v>0</v>
      </c>
      <c r="AY38" s="67">
        <f t="shared" si="105"/>
        <v>0</v>
      </c>
      <c r="AZ38" s="63"/>
      <c r="BA38" s="64"/>
      <c r="BB38" s="65"/>
      <c r="BC38" s="66">
        <f t="shared" si="106"/>
        <v>0</v>
      </c>
      <c r="BD38" s="67">
        <f t="shared" si="107"/>
        <v>0</v>
      </c>
      <c r="BE38" s="63"/>
      <c r="BF38" s="64"/>
      <c r="BG38" s="65"/>
      <c r="BH38" s="66">
        <f t="shared" si="108"/>
        <v>0</v>
      </c>
      <c r="BI38" s="67">
        <f t="shared" si="109"/>
        <v>0</v>
      </c>
      <c r="BJ38" s="63"/>
      <c r="BK38" s="64"/>
      <c r="BL38" s="65"/>
      <c r="BM38" s="66">
        <f t="shared" si="110"/>
        <v>0</v>
      </c>
      <c r="BN38" s="67">
        <f t="shared" si="111"/>
        <v>0</v>
      </c>
      <c r="BO38" s="63"/>
      <c r="BP38" s="64"/>
      <c r="BQ38" s="65"/>
      <c r="BR38" s="66">
        <f t="shared" si="112"/>
        <v>0</v>
      </c>
      <c r="BS38" s="67">
        <f t="shared" si="113"/>
        <v>0</v>
      </c>
      <c r="BT38" s="63"/>
      <c r="BU38" s="64"/>
      <c r="BV38" s="65"/>
      <c r="BW38" s="66">
        <f t="shared" si="114"/>
        <v>0</v>
      </c>
      <c r="BX38" s="67">
        <f t="shared" si="115"/>
        <v>0</v>
      </c>
      <c r="BY38" s="63"/>
      <c r="BZ38" s="64"/>
      <c r="CA38" s="65"/>
      <c r="CB38" s="66">
        <f t="shared" si="116"/>
        <v>0</v>
      </c>
      <c r="CC38" s="67">
        <f t="shared" si="117"/>
        <v>0</v>
      </c>
    </row>
    <row r="39" spans="1:81" s="4" customFormat="1" ht="14.4" x14ac:dyDescent="0.3">
      <c r="A39" s="59">
        <f t="shared" si="86"/>
        <v>0</v>
      </c>
      <c r="B39" s="60">
        <f t="shared" si="87"/>
        <v>0</v>
      </c>
      <c r="C39" s="61"/>
      <c r="D39" s="62" t="s">
        <v>611</v>
      </c>
      <c r="E39" s="68"/>
      <c r="F39" s="242"/>
      <c r="G39" s="63"/>
      <c r="H39" s="64"/>
      <c r="I39" s="65"/>
      <c r="J39" s="66">
        <f>I39*G39</f>
        <v>0</v>
      </c>
      <c r="K39" s="67">
        <f>I39*H39</f>
        <v>0</v>
      </c>
      <c r="L39" s="63"/>
      <c r="M39" s="64"/>
      <c r="N39" s="65"/>
      <c r="O39" s="66">
        <f t="shared" si="90"/>
        <v>0</v>
      </c>
      <c r="P39" s="67">
        <f t="shared" si="91"/>
        <v>0</v>
      </c>
      <c r="Q39" s="63"/>
      <c r="R39" s="64"/>
      <c r="S39" s="65"/>
      <c r="T39" s="66">
        <f t="shared" si="92"/>
        <v>0</v>
      </c>
      <c r="U39" s="67">
        <f t="shared" si="93"/>
        <v>0</v>
      </c>
      <c r="V39" s="63"/>
      <c r="W39" s="64"/>
      <c r="X39" s="65"/>
      <c r="Y39" s="66">
        <f t="shared" si="94"/>
        <v>0</v>
      </c>
      <c r="Z39" s="67">
        <f t="shared" si="95"/>
        <v>0</v>
      </c>
      <c r="AA39" s="63"/>
      <c r="AB39" s="64"/>
      <c r="AC39" s="65"/>
      <c r="AD39" s="66">
        <f t="shared" si="96"/>
        <v>0</v>
      </c>
      <c r="AE39" s="67">
        <f t="shared" si="97"/>
        <v>0</v>
      </c>
      <c r="AF39" s="63"/>
      <c r="AG39" s="64"/>
      <c r="AH39" s="65"/>
      <c r="AI39" s="66">
        <f t="shared" si="98"/>
        <v>0</v>
      </c>
      <c r="AJ39" s="67">
        <f t="shared" si="99"/>
        <v>0</v>
      </c>
      <c r="AK39" s="63"/>
      <c r="AL39" s="64"/>
      <c r="AM39" s="65"/>
      <c r="AN39" s="66">
        <f t="shared" si="100"/>
        <v>0</v>
      </c>
      <c r="AO39" s="67">
        <f t="shared" si="101"/>
        <v>0</v>
      </c>
      <c r="AP39" s="63"/>
      <c r="AQ39" s="64"/>
      <c r="AR39" s="65"/>
      <c r="AS39" s="66">
        <f t="shared" si="102"/>
        <v>0</v>
      </c>
      <c r="AT39" s="67">
        <f t="shared" si="103"/>
        <v>0</v>
      </c>
      <c r="AU39" s="63"/>
      <c r="AV39" s="64"/>
      <c r="AW39" s="65"/>
      <c r="AX39" s="66">
        <f t="shared" si="104"/>
        <v>0</v>
      </c>
      <c r="AY39" s="67">
        <f t="shared" si="105"/>
        <v>0</v>
      </c>
      <c r="AZ39" s="63"/>
      <c r="BA39" s="64"/>
      <c r="BB39" s="65"/>
      <c r="BC39" s="66">
        <f t="shared" si="106"/>
        <v>0</v>
      </c>
      <c r="BD39" s="67">
        <f t="shared" si="107"/>
        <v>0</v>
      </c>
      <c r="BE39" s="63"/>
      <c r="BF39" s="64"/>
      <c r="BG39" s="65"/>
      <c r="BH39" s="66">
        <f t="shared" si="108"/>
        <v>0</v>
      </c>
      <c r="BI39" s="67">
        <f t="shared" si="109"/>
        <v>0</v>
      </c>
      <c r="BJ39" s="63"/>
      <c r="BK39" s="64"/>
      <c r="BL39" s="65"/>
      <c r="BM39" s="66">
        <f t="shared" si="110"/>
        <v>0</v>
      </c>
      <c r="BN39" s="67">
        <f t="shared" si="111"/>
        <v>0</v>
      </c>
      <c r="BO39" s="63"/>
      <c r="BP39" s="64"/>
      <c r="BQ39" s="65"/>
      <c r="BR39" s="66">
        <f t="shared" si="112"/>
        <v>0</v>
      </c>
      <c r="BS39" s="67">
        <f t="shared" si="113"/>
        <v>0</v>
      </c>
      <c r="BT39" s="63"/>
      <c r="BU39" s="64"/>
      <c r="BV39" s="65"/>
      <c r="BW39" s="66">
        <f t="shared" si="114"/>
        <v>0</v>
      </c>
      <c r="BX39" s="67">
        <f t="shared" si="115"/>
        <v>0</v>
      </c>
      <c r="BY39" s="63"/>
      <c r="BZ39" s="64"/>
      <c r="CA39" s="65"/>
      <c r="CB39" s="66">
        <f t="shared" si="116"/>
        <v>0</v>
      </c>
      <c r="CC39" s="67">
        <f t="shared" si="117"/>
        <v>0</v>
      </c>
    </row>
    <row r="40" spans="1:81" s="4" customFormat="1" x14ac:dyDescent="0.25">
      <c r="A40" s="51"/>
      <c r="B40" s="52"/>
      <c r="C40" s="58"/>
      <c r="D40" s="50" t="s">
        <v>442</v>
      </c>
      <c r="E40" s="286" t="s">
        <v>443</v>
      </c>
      <c r="F40" s="243"/>
      <c r="G40" s="51"/>
      <c r="H40" s="52"/>
      <c r="I40" s="53"/>
      <c r="J40" s="70"/>
      <c r="K40" s="71"/>
      <c r="L40" s="51"/>
      <c r="M40" s="52"/>
      <c r="N40" s="53"/>
      <c r="O40" s="70"/>
      <c r="P40" s="71"/>
      <c r="Q40" s="51"/>
      <c r="R40" s="52"/>
      <c r="S40" s="53"/>
      <c r="T40" s="70"/>
      <c r="U40" s="71"/>
      <c r="V40" s="51"/>
      <c r="W40" s="52"/>
      <c r="X40" s="53"/>
      <c r="Y40" s="70"/>
      <c r="Z40" s="71"/>
      <c r="AA40" s="51"/>
      <c r="AB40" s="52"/>
      <c r="AC40" s="53"/>
      <c r="AD40" s="70"/>
      <c r="AE40" s="71"/>
      <c r="AF40" s="51"/>
      <c r="AG40" s="52"/>
      <c r="AH40" s="53"/>
      <c r="AI40" s="70"/>
      <c r="AJ40" s="71"/>
      <c r="AK40" s="51"/>
      <c r="AL40" s="52"/>
      <c r="AM40" s="53"/>
      <c r="AN40" s="70"/>
      <c r="AO40" s="71"/>
      <c r="AP40" s="51"/>
      <c r="AQ40" s="52"/>
      <c r="AR40" s="53"/>
      <c r="AS40" s="70"/>
      <c r="AT40" s="71"/>
      <c r="AU40" s="51"/>
      <c r="AV40" s="52"/>
      <c r="AW40" s="53"/>
      <c r="AX40" s="70"/>
      <c r="AY40" s="71"/>
      <c r="AZ40" s="51"/>
      <c r="BA40" s="52"/>
      <c r="BB40" s="53"/>
      <c r="BC40" s="70"/>
      <c r="BD40" s="71"/>
      <c r="BE40" s="51"/>
      <c r="BF40" s="52"/>
      <c r="BG40" s="53"/>
      <c r="BH40" s="70"/>
      <c r="BI40" s="71"/>
      <c r="BJ40" s="51"/>
      <c r="BK40" s="52"/>
      <c r="BL40" s="53"/>
      <c r="BM40" s="70"/>
      <c r="BN40" s="71"/>
      <c r="BO40" s="51"/>
      <c r="BP40" s="52"/>
      <c r="BQ40" s="53"/>
      <c r="BR40" s="70"/>
      <c r="BS40" s="71"/>
      <c r="BT40" s="51"/>
      <c r="BU40" s="52"/>
      <c r="BV40" s="53"/>
      <c r="BW40" s="70"/>
      <c r="BX40" s="71"/>
      <c r="BY40" s="51"/>
      <c r="BZ40" s="52"/>
      <c r="CA40" s="53"/>
      <c r="CB40" s="70"/>
      <c r="CC40" s="71"/>
    </row>
    <row r="41" spans="1:81" s="4" customFormat="1" x14ac:dyDescent="0.25">
      <c r="A41" s="59">
        <f t="shared" ref="A41:A51" si="118">SUMIF($I$5:$IT$5,"QTY*Equipment",$I41:$IT41)</f>
        <v>0</v>
      </c>
      <c r="B41" s="60">
        <f t="shared" ref="B41:B51" si="119">SUMIF($I$5:$IT$5,"QTY*Install",$I41:$IT41)</f>
        <v>0</v>
      </c>
      <c r="C41" s="61"/>
      <c r="D41" s="62" t="s">
        <v>408</v>
      </c>
      <c r="E41" s="205" t="s">
        <v>716</v>
      </c>
      <c r="F41" s="242"/>
      <c r="G41" s="63"/>
      <c r="H41" s="64"/>
      <c r="I41" s="65"/>
      <c r="J41" s="66">
        <f t="shared" ref="J41:J48" si="120">I41*G41</f>
        <v>0</v>
      </c>
      <c r="K41" s="67">
        <f t="shared" ref="K41:K48" si="121">I41*H41</f>
        <v>0</v>
      </c>
      <c r="L41" s="63"/>
      <c r="M41" s="64"/>
      <c r="N41" s="65"/>
      <c r="O41" s="66">
        <f t="shared" ref="O41:O51" si="122">N41*L41</f>
        <v>0</v>
      </c>
      <c r="P41" s="67">
        <f t="shared" ref="P41:P51" si="123">N41*M41</f>
        <v>0</v>
      </c>
      <c r="Q41" s="63"/>
      <c r="R41" s="64"/>
      <c r="S41" s="65"/>
      <c r="T41" s="66">
        <f t="shared" ref="T41:T51" si="124">S41*Q41</f>
        <v>0</v>
      </c>
      <c r="U41" s="67">
        <f t="shared" ref="U41:U51" si="125">S41*R41</f>
        <v>0</v>
      </c>
      <c r="V41" s="63"/>
      <c r="W41" s="64"/>
      <c r="X41" s="65"/>
      <c r="Y41" s="66">
        <f t="shared" ref="Y41:Y51" si="126">X41*V41</f>
        <v>0</v>
      </c>
      <c r="Z41" s="67">
        <f t="shared" ref="Z41:Z51" si="127">X41*W41</f>
        <v>0</v>
      </c>
      <c r="AA41" s="63"/>
      <c r="AB41" s="64"/>
      <c r="AC41" s="65"/>
      <c r="AD41" s="66">
        <f t="shared" ref="AD41:AD51" si="128">AC41*AA41</f>
        <v>0</v>
      </c>
      <c r="AE41" s="67">
        <f t="shared" ref="AE41:AE51" si="129">AC41*AB41</f>
        <v>0</v>
      </c>
      <c r="AF41" s="63"/>
      <c r="AG41" s="64"/>
      <c r="AH41" s="65"/>
      <c r="AI41" s="66">
        <f t="shared" ref="AI41:AI51" si="130">AH41*AF41</f>
        <v>0</v>
      </c>
      <c r="AJ41" s="67">
        <f t="shared" ref="AJ41:AJ51" si="131">AH41*AG41</f>
        <v>0</v>
      </c>
      <c r="AK41" s="63"/>
      <c r="AL41" s="64"/>
      <c r="AM41" s="65"/>
      <c r="AN41" s="66">
        <f t="shared" ref="AN41:AN51" si="132">AM41*AK41</f>
        <v>0</v>
      </c>
      <c r="AO41" s="67">
        <f t="shared" ref="AO41:AO51" si="133">AM41*AL41</f>
        <v>0</v>
      </c>
      <c r="AP41" s="63"/>
      <c r="AQ41" s="64"/>
      <c r="AR41" s="65"/>
      <c r="AS41" s="66">
        <f t="shared" ref="AS41:AS51" si="134">AR41*AP41</f>
        <v>0</v>
      </c>
      <c r="AT41" s="67">
        <f t="shared" ref="AT41:AT51" si="135">AR41*AQ41</f>
        <v>0</v>
      </c>
      <c r="AU41" s="63"/>
      <c r="AV41" s="64"/>
      <c r="AW41" s="65"/>
      <c r="AX41" s="66">
        <f t="shared" ref="AX41:AX51" si="136">AW41*AU41</f>
        <v>0</v>
      </c>
      <c r="AY41" s="67">
        <f t="shared" ref="AY41:AY51" si="137">AW41*AV41</f>
        <v>0</v>
      </c>
      <c r="AZ41" s="63"/>
      <c r="BA41" s="64"/>
      <c r="BB41" s="65"/>
      <c r="BC41" s="66">
        <f t="shared" ref="BC41:BC51" si="138">BB41*AZ41</f>
        <v>0</v>
      </c>
      <c r="BD41" s="67">
        <f t="shared" ref="BD41:BD51" si="139">BB41*BA41</f>
        <v>0</v>
      </c>
      <c r="BE41" s="63"/>
      <c r="BF41" s="64"/>
      <c r="BG41" s="65"/>
      <c r="BH41" s="66">
        <f t="shared" ref="BH41:BH51" si="140">BG41*BE41</f>
        <v>0</v>
      </c>
      <c r="BI41" s="67">
        <f t="shared" ref="BI41:BI51" si="141">BG41*BF41</f>
        <v>0</v>
      </c>
      <c r="BJ41" s="63"/>
      <c r="BK41" s="64"/>
      <c r="BL41" s="65"/>
      <c r="BM41" s="66">
        <f t="shared" ref="BM41:BM51" si="142">BL41*BJ41</f>
        <v>0</v>
      </c>
      <c r="BN41" s="67">
        <f t="shared" ref="BN41:BN51" si="143">BL41*BK41</f>
        <v>0</v>
      </c>
      <c r="BO41" s="63"/>
      <c r="BP41" s="64"/>
      <c r="BQ41" s="65"/>
      <c r="BR41" s="66">
        <f t="shared" ref="BR41:BR51" si="144">BQ41*BO41</f>
        <v>0</v>
      </c>
      <c r="BS41" s="67">
        <f t="shared" ref="BS41:BS51" si="145">BQ41*BP41</f>
        <v>0</v>
      </c>
      <c r="BT41" s="63"/>
      <c r="BU41" s="64"/>
      <c r="BV41" s="65"/>
      <c r="BW41" s="66">
        <f t="shared" ref="BW41:BW51" si="146">BV41*BT41</f>
        <v>0</v>
      </c>
      <c r="BX41" s="67">
        <f t="shared" ref="BX41:BX51" si="147">BV41*BU41</f>
        <v>0</v>
      </c>
      <c r="BY41" s="63"/>
      <c r="BZ41" s="64"/>
      <c r="CA41" s="65"/>
      <c r="CB41" s="66">
        <f t="shared" ref="CB41:CB51" si="148">CA41*BY41</f>
        <v>0</v>
      </c>
      <c r="CC41" s="67">
        <f t="shared" ref="CC41:CC51" si="149">CA41*BZ41</f>
        <v>0</v>
      </c>
    </row>
    <row r="42" spans="1:81" s="4" customFormat="1" x14ac:dyDescent="0.25">
      <c r="A42" s="59">
        <f t="shared" si="118"/>
        <v>0</v>
      </c>
      <c r="B42" s="60">
        <f t="shared" si="119"/>
        <v>0</v>
      </c>
      <c r="C42" s="61"/>
      <c r="D42" s="62" t="s">
        <v>444</v>
      </c>
      <c r="E42" s="205" t="s">
        <v>568</v>
      </c>
      <c r="F42" s="242"/>
      <c r="G42" s="63"/>
      <c r="H42" s="64"/>
      <c r="I42" s="65"/>
      <c r="J42" s="66">
        <f t="shared" si="120"/>
        <v>0</v>
      </c>
      <c r="K42" s="67">
        <f t="shared" si="121"/>
        <v>0</v>
      </c>
      <c r="L42" s="63"/>
      <c r="M42" s="64"/>
      <c r="N42" s="65"/>
      <c r="O42" s="66">
        <f t="shared" si="122"/>
        <v>0</v>
      </c>
      <c r="P42" s="67">
        <f t="shared" si="123"/>
        <v>0</v>
      </c>
      <c r="Q42" s="63"/>
      <c r="R42" s="64"/>
      <c r="S42" s="65"/>
      <c r="T42" s="66">
        <f t="shared" si="124"/>
        <v>0</v>
      </c>
      <c r="U42" s="67">
        <f t="shared" si="125"/>
        <v>0</v>
      </c>
      <c r="V42" s="63"/>
      <c r="W42" s="64"/>
      <c r="X42" s="65"/>
      <c r="Y42" s="66">
        <f t="shared" si="126"/>
        <v>0</v>
      </c>
      <c r="Z42" s="67">
        <f t="shared" si="127"/>
        <v>0</v>
      </c>
      <c r="AA42" s="63"/>
      <c r="AB42" s="64"/>
      <c r="AC42" s="65"/>
      <c r="AD42" s="66">
        <f t="shared" si="128"/>
        <v>0</v>
      </c>
      <c r="AE42" s="67">
        <f t="shared" si="129"/>
        <v>0</v>
      </c>
      <c r="AF42" s="63"/>
      <c r="AG42" s="64"/>
      <c r="AH42" s="65"/>
      <c r="AI42" s="66">
        <f t="shared" si="130"/>
        <v>0</v>
      </c>
      <c r="AJ42" s="67">
        <f t="shared" si="131"/>
        <v>0</v>
      </c>
      <c r="AK42" s="63"/>
      <c r="AL42" s="64"/>
      <c r="AM42" s="65"/>
      <c r="AN42" s="66">
        <f t="shared" si="132"/>
        <v>0</v>
      </c>
      <c r="AO42" s="67">
        <f t="shared" si="133"/>
        <v>0</v>
      </c>
      <c r="AP42" s="63"/>
      <c r="AQ42" s="64"/>
      <c r="AR42" s="65"/>
      <c r="AS42" s="66">
        <f t="shared" si="134"/>
        <v>0</v>
      </c>
      <c r="AT42" s="67">
        <f t="shared" si="135"/>
        <v>0</v>
      </c>
      <c r="AU42" s="63"/>
      <c r="AV42" s="64"/>
      <c r="AW42" s="65"/>
      <c r="AX42" s="66">
        <f t="shared" si="136"/>
        <v>0</v>
      </c>
      <c r="AY42" s="67">
        <f t="shared" si="137"/>
        <v>0</v>
      </c>
      <c r="AZ42" s="63"/>
      <c r="BA42" s="64"/>
      <c r="BB42" s="65"/>
      <c r="BC42" s="66">
        <f t="shared" si="138"/>
        <v>0</v>
      </c>
      <c r="BD42" s="67">
        <f t="shared" si="139"/>
        <v>0</v>
      </c>
      <c r="BE42" s="63"/>
      <c r="BF42" s="64"/>
      <c r="BG42" s="65"/>
      <c r="BH42" s="66">
        <f t="shared" si="140"/>
        <v>0</v>
      </c>
      <c r="BI42" s="67">
        <f t="shared" si="141"/>
        <v>0</v>
      </c>
      <c r="BJ42" s="63"/>
      <c r="BK42" s="64"/>
      <c r="BL42" s="65"/>
      <c r="BM42" s="66">
        <f t="shared" si="142"/>
        <v>0</v>
      </c>
      <c r="BN42" s="67">
        <f t="shared" si="143"/>
        <v>0</v>
      </c>
      <c r="BO42" s="63"/>
      <c r="BP42" s="64"/>
      <c r="BQ42" s="65"/>
      <c r="BR42" s="66">
        <f t="shared" si="144"/>
        <v>0</v>
      </c>
      <c r="BS42" s="67">
        <f t="shared" si="145"/>
        <v>0</v>
      </c>
      <c r="BT42" s="63"/>
      <c r="BU42" s="64"/>
      <c r="BV42" s="65"/>
      <c r="BW42" s="66">
        <f t="shared" si="146"/>
        <v>0</v>
      </c>
      <c r="BX42" s="67">
        <f t="shared" si="147"/>
        <v>0</v>
      </c>
      <c r="BY42" s="63"/>
      <c r="BZ42" s="64"/>
      <c r="CA42" s="65"/>
      <c r="CB42" s="66">
        <f t="shared" si="148"/>
        <v>0</v>
      </c>
      <c r="CC42" s="67">
        <f t="shared" si="149"/>
        <v>0</v>
      </c>
    </row>
    <row r="43" spans="1:81" s="4" customFormat="1" x14ac:dyDescent="0.25">
      <c r="A43" s="59">
        <f t="shared" si="118"/>
        <v>0</v>
      </c>
      <c r="B43" s="60">
        <f t="shared" si="119"/>
        <v>0</v>
      </c>
      <c r="C43" s="61"/>
      <c r="D43" s="62" t="s">
        <v>445</v>
      </c>
      <c r="E43" s="205" t="s">
        <v>566</v>
      </c>
      <c r="F43" s="242"/>
      <c r="G43" s="63"/>
      <c r="H43" s="64"/>
      <c r="I43" s="65"/>
      <c r="J43" s="66">
        <f t="shared" si="120"/>
        <v>0</v>
      </c>
      <c r="K43" s="67">
        <f t="shared" si="121"/>
        <v>0</v>
      </c>
      <c r="L43" s="63"/>
      <c r="M43" s="64"/>
      <c r="N43" s="65"/>
      <c r="O43" s="66">
        <f t="shared" si="122"/>
        <v>0</v>
      </c>
      <c r="P43" s="67">
        <f t="shared" si="123"/>
        <v>0</v>
      </c>
      <c r="Q43" s="63"/>
      <c r="R43" s="64"/>
      <c r="S43" s="65"/>
      <c r="T43" s="66">
        <f t="shared" si="124"/>
        <v>0</v>
      </c>
      <c r="U43" s="67">
        <f t="shared" si="125"/>
        <v>0</v>
      </c>
      <c r="V43" s="63"/>
      <c r="W43" s="64"/>
      <c r="X43" s="65"/>
      <c r="Y43" s="66">
        <f t="shared" si="126"/>
        <v>0</v>
      </c>
      <c r="Z43" s="67">
        <f t="shared" si="127"/>
        <v>0</v>
      </c>
      <c r="AA43" s="63"/>
      <c r="AB43" s="64"/>
      <c r="AC43" s="65"/>
      <c r="AD43" s="66">
        <f t="shared" si="128"/>
        <v>0</v>
      </c>
      <c r="AE43" s="67">
        <f t="shared" si="129"/>
        <v>0</v>
      </c>
      <c r="AF43" s="63"/>
      <c r="AG43" s="64"/>
      <c r="AH43" s="65"/>
      <c r="AI43" s="66">
        <f t="shared" si="130"/>
        <v>0</v>
      </c>
      <c r="AJ43" s="67">
        <f t="shared" si="131"/>
        <v>0</v>
      </c>
      <c r="AK43" s="63"/>
      <c r="AL43" s="64"/>
      <c r="AM43" s="65"/>
      <c r="AN43" s="66">
        <f t="shared" si="132"/>
        <v>0</v>
      </c>
      <c r="AO43" s="67">
        <f t="shared" si="133"/>
        <v>0</v>
      </c>
      <c r="AP43" s="63"/>
      <c r="AQ43" s="64"/>
      <c r="AR43" s="65"/>
      <c r="AS43" s="66">
        <f t="shared" si="134"/>
        <v>0</v>
      </c>
      <c r="AT43" s="67">
        <f t="shared" si="135"/>
        <v>0</v>
      </c>
      <c r="AU43" s="63"/>
      <c r="AV43" s="64"/>
      <c r="AW43" s="65"/>
      <c r="AX43" s="66">
        <f t="shared" si="136"/>
        <v>0</v>
      </c>
      <c r="AY43" s="67">
        <f t="shared" si="137"/>
        <v>0</v>
      </c>
      <c r="AZ43" s="63"/>
      <c r="BA43" s="64"/>
      <c r="BB43" s="65"/>
      <c r="BC43" s="66">
        <f t="shared" si="138"/>
        <v>0</v>
      </c>
      <c r="BD43" s="67">
        <f t="shared" si="139"/>
        <v>0</v>
      </c>
      <c r="BE43" s="63"/>
      <c r="BF43" s="64"/>
      <c r="BG43" s="65"/>
      <c r="BH43" s="66">
        <f t="shared" si="140"/>
        <v>0</v>
      </c>
      <c r="BI43" s="67">
        <f t="shared" si="141"/>
        <v>0</v>
      </c>
      <c r="BJ43" s="63"/>
      <c r="BK43" s="64"/>
      <c r="BL43" s="65"/>
      <c r="BM43" s="66">
        <f t="shared" si="142"/>
        <v>0</v>
      </c>
      <c r="BN43" s="67">
        <f t="shared" si="143"/>
        <v>0</v>
      </c>
      <c r="BO43" s="63"/>
      <c r="BP43" s="64"/>
      <c r="BQ43" s="65"/>
      <c r="BR43" s="66">
        <f t="shared" si="144"/>
        <v>0</v>
      </c>
      <c r="BS43" s="67">
        <f t="shared" si="145"/>
        <v>0</v>
      </c>
      <c r="BT43" s="63"/>
      <c r="BU43" s="64"/>
      <c r="BV43" s="65"/>
      <c r="BW43" s="66">
        <f t="shared" si="146"/>
        <v>0</v>
      </c>
      <c r="BX43" s="67">
        <f t="shared" si="147"/>
        <v>0</v>
      </c>
      <c r="BY43" s="63"/>
      <c r="BZ43" s="64"/>
      <c r="CA43" s="65"/>
      <c r="CB43" s="66">
        <f t="shared" si="148"/>
        <v>0</v>
      </c>
      <c r="CC43" s="67">
        <f t="shared" si="149"/>
        <v>0</v>
      </c>
    </row>
    <row r="44" spans="1:81" s="4" customFormat="1" x14ac:dyDescent="0.25">
      <c r="A44" s="59">
        <f t="shared" si="118"/>
        <v>0</v>
      </c>
      <c r="B44" s="60">
        <f t="shared" si="119"/>
        <v>0</v>
      </c>
      <c r="C44" s="61"/>
      <c r="D44" s="62" t="s">
        <v>447</v>
      </c>
      <c r="E44" s="205" t="s">
        <v>446</v>
      </c>
      <c r="F44" s="242"/>
      <c r="G44" s="63"/>
      <c r="H44" s="64"/>
      <c r="I44" s="65"/>
      <c r="J44" s="66">
        <f t="shared" si="120"/>
        <v>0</v>
      </c>
      <c r="K44" s="67">
        <f t="shared" si="121"/>
        <v>0</v>
      </c>
      <c r="L44" s="63"/>
      <c r="M44" s="64"/>
      <c r="N44" s="65"/>
      <c r="O44" s="66">
        <f t="shared" si="122"/>
        <v>0</v>
      </c>
      <c r="P44" s="67">
        <f t="shared" si="123"/>
        <v>0</v>
      </c>
      <c r="Q44" s="63"/>
      <c r="R44" s="64"/>
      <c r="S44" s="65"/>
      <c r="T44" s="66">
        <f t="shared" si="124"/>
        <v>0</v>
      </c>
      <c r="U44" s="67">
        <f t="shared" si="125"/>
        <v>0</v>
      </c>
      <c r="V44" s="63"/>
      <c r="W44" s="64"/>
      <c r="X44" s="65"/>
      <c r="Y44" s="66">
        <f t="shared" si="126"/>
        <v>0</v>
      </c>
      <c r="Z44" s="67">
        <f t="shared" si="127"/>
        <v>0</v>
      </c>
      <c r="AA44" s="63"/>
      <c r="AB44" s="64"/>
      <c r="AC44" s="65"/>
      <c r="AD44" s="66">
        <f t="shared" si="128"/>
        <v>0</v>
      </c>
      <c r="AE44" s="67">
        <f t="shared" si="129"/>
        <v>0</v>
      </c>
      <c r="AF44" s="63"/>
      <c r="AG44" s="64"/>
      <c r="AH44" s="65"/>
      <c r="AI44" s="66">
        <f t="shared" si="130"/>
        <v>0</v>
      </c>
      <c r="AJ44" s="67">
        <f t="shared" si="131"/>
        <v>0</v>
      </c>
      <c r="AK44" s="63"/>
      <c r="AL44" s="64"/>
      <c r="AM44" s="65"/>
      <c r="AN44" s="66">
        <f t="shared" si="132"/>
        <v>0</v>
      </c>
      <c r="AO44" s="67">
        <f t="shared" si="133"/>
        <v>0</v>
      </c>
      <c r="AP44" s="63"/>
      <c r="AQ44" s="64"/>
      <c r="AR44" s="65"/>
      <c r="AS44" s="66">
        <f t="shared" si="134"/>
        <v>0</v>
      </c>
      <c r="AT44" s="67">
        <f t="shared" si="135"/>
        <v>0</v>
      </c>
      <c r="AU44" s="63"/>
      <c r="AV44" s="64"/>
      <c r="AW44" s="65"/>
      <c r="AX44" s="66">
        <f t="shared" si="136"/>
        <v>0</v>
      </c>
      <c r="AY44" s="67">
        <f t="shared" si="137"/>
        <v>0</v>
      </c>
      <c r="AZ44" s="63"/>
      <c r="BA44" s="64"/>
      <c r="BB44" s="65"/>
      <c r="BC44" s="66">
        <f t="shared" si="138"/>
        <v>0</v>
      </c>
      <c r="BD44" s="67">
        <f t="shared" si="139"/>
        <v>0</v>
      </c>
      <c r="BE44" s="63"/>
      <c r="BF44" s="64"/>
      <c r="BG44" s="65"/>
      <c r="BH44" s="66">
        <f t="shared" si="140"/>
        <v>0</v>
      </c>
      <c r="BI44" s="67">
        <f t="shared" si="141"/>
        <v>0</v>
      </c>
      <c r="BJ44" s="63"/>
      <c r="BK44" s="64"/>
      <c r="BL44" s="65"/>
      <c r="BM44" s="66">
        <f t="shared" si="142"/>
        <v>0</v>
      </c>
      <c r="BN44" s="67">
        <f t="shared" si="143"/>
        <v>0</v>
      </c>
      <c r="BO44" s="63"/>
      <c r="BP44" s="64"/>
      <c r="BQ44" s="65"/>
      <c r="BR44" s="66">
        <f t="shared" si="144"/>
        <v>0</v>
      </c>
      <c r="BS44" s="67">
        <f t="shared" si="145"/>
        <v>0</v>
      </c>
      <c r="BT44" s="63"/>
      <c r="BU44" s="64"/>
      <c r="BV44" s="65"/>
      <c r="BW44" s="66">
        <f t="shared" si="146"/>
        <v>0</v>
      </c>
      <c r="BX44" s="67">
        <f t="shared" si="147"/>
        <v>0</v>
      </c>
      <c r="BY44" s="63"/>
      <c r="BZ44" s="64"/>
      <c r="CA44" s="65"/>
      <c r="CB44" s="66">
        <f t="shared" si="148"/>
        <v>0</v>
      </c>
      <c r="CC44" s="67">
        <f t="shared" si="149"/>
        <v>0</v>
      </c>
    </row>
    <row r="45" spans="1:81" s="4" customFormat="1" x14ac:dyDescent="0.25">
      <c r="A45" s="59">
        <f t="shared" si="118"/>
        <v>0</v>
      </c>
      <c r="B45" s="60">
        <f t="shared" si="119"/>
        <v>0</v>
      </c>
      <c r="C45" s="61"/>
      <c r="D45" s="62" t="s">
        <v>448</v>
      </c>
      <c r="E45" s="205" t="s">
        <v>603</v>
      </c>
      <c r="F45" s="242"/>
      <c r="G45" s="63"/>
      <c r="H45" s="64"/>
      <c r="I45" s="65"/>
      <c r="J45" s="66">
        <f t="shared" si="120"/>
        <v>0</v>
      </c>
      <c r="K45" s="67">
        <f t="shared" si="121"/>
        <v>0</v>
      </c>
      <c r="L45" s="63"/>
      <c r="M45" s="64"/>
      <c r="N45" s="65"/>
      <c r="O45" s="66">
        <f t="shared" si="122"/>
        <v>0</v>
      </c>
      <c r="P45" s="67">
        <f t="shared" si="123"/>
        <v>0</v>
      </c>
      <c r="Q45" s="63"/>
      <c r="R45" s="64"/>
      <c r="S45" s="65"/>
      <c r="T45" s="66">
        <f t="shared" si="124"/>
        <v>0</v>
      </c>
      <c r="U45" s="67">
        <f t="shared" si="125"/>
        <v>0</v>
      </c>
      <c r="V45" s="63"/>
      <c r="W45" s="64"/>
      <c r="X45" s="65"/>
      <c r="Y45" s="66">
        <f t="shared" si="126"/>
        <v>0</v>
      </c>
      <c r="Z45" s="67">
        <f t="shared" si="127"/>
        <v>0</v>
      </c>
      <c r="AA45" s="63"/>
      <c r="AB45" s="64"/>
      <c r="AC45" s="65"/>
      <c r="AD45" s="66">
        <f t="shared" si="128"/>
        <v>0</v>
      </c>
      <c r="AE45" s="67">
        <f t="shared" si="129"/>
        <v>0</v>
      </c>
      <c r="AF45" s="63"/>
      <c r="AG45" s="64"/>
      <c r="AH45" s="65"/>
      <c r="AI45" s="66">
        <f t="shared" si="130"/>
        <v>0</v>
      </c>
      <c r="AJ45" s="67">
        <f t="shared" si="131"/>
        <v>0</v>
      </c>
      <c r="AK45" s="63"/>
      <c r="AL45" s="64"/>
      <c r="AM45" s="65"/>
      <c r="AN45" s="66">
        <f t="shared" si="132"/>
        <v>0</v>
      </c>
      <c r="AO45" s="67">
        <f t="shared" si="133"/>
        <v>0</v>
      </c>
      <c r="AP45" s="63"/>
      <c r="AQ45" s="64"/>
      <c r="AR45" s="65"/>
      <c r="AS45" s="66">
        <f t="shared" si="134"/>
        <v>0</v>
      </c>
      <c r="AT45" s="67">
        <f t="shared" si="135"/>
        <v>0</v>
      </c>
      <c r="AU45" s="63"/>
      <c r="AV45" s="64"/>
      <c r="AW45" s="65"/>
      <c r="AX45" s="66">
        <f t="shared" si="136"/>
        <v>0</v>
      </c>
      <c r="AY45" s="67">
        <f t="shared" si="137"/>
        <v>0</v>
      </c>
      <c r="AZ45" s="63"/>
      <c r="BA45" s="64"/>
      <c r="BB45" s="65"/>
      <c r="BC45" s="66">
        <f t="shared" si="138"/>
        <v>0</v>
      </c>
      <c r="BD45" s="67">
        <f t="shared" si="139"/>
        <v>0</v>
      </c>
      <c r="BE45" s="63"/>
      <c r="BF45" s="64"/>
      <c r="BG45" s="65"/>
      <c r="BH45" s="66">
        <f t="shared" si="140"/>
        <v>0</v>
      </c>
      <c r="BI45" s="67">
        <f t="shared" si="141"/>
        <v>0</v>
      </c>
      <c r="BJ45" s="63"/>
      <c r="BK45" s="64"/>
      <c r="BL45" s="65"/>
      <c r="BM45" s="66">
        <f t="shared" si="142"/>
        <v>0</v>
      </c>
      <c r="BN45" s="67">
        <f t="shared" si="143"/>
        <v>0</v>
      </c>
      <c r="BO45" s="63"/>
      <c r="BP45" s="64"/>
      <c r="BQ45" s="65"/>
      <c r="BR45" s="66">
        <f t="shared" si="144"/>
        <v>0</v>
      </c>
      <c r="BS45" s="67">
        <f t="shared" si="145"/>
        <v>0</v>
      </c>
      <c r="BT45" s="63"/>
      <c r="BU45" s="64"/>
      <c r="BV45" s="65"/>
      <c r="BW45" s="66">
        <f t="shared" si="146"/>
        <v>0</v>
      </c>
      <c r="BX45" s="67">
        <f t="shared" si="147"/>
        <v>0</v>
      </c>
      <c r="BY45" s="63"/>
      <c r="BZ45" s="64"/>
      <c r="CA45" s="65"/>
      <c r="CB45" s="66">
        <f t="shared" si="148"/>
        <v>0</v>
      </c>
      <c r="CC45" s="67">
        <f t="shared" si="149"/>
        <v>0</v>
      </c>
    </row>
    <row r="46" spans="1:81" s="4" customFormat="1" x14ac:dyDescent="0.25">
      <c r="A46" s="59">
        <f t="shared" si="118"/>
        <v>0</v>
      </c>
      <c r="B46" s="60">
        <f t="shared" si="119"/>
        <v>0</v>
      </c>
      <c r="C46" s="61"/>
      <c r="D46" s="62" t="s">
        <v>449</v>
      </c>
      <c r="E46" s="205" t="s">
        <v>450</v>
      </c>
      <c r="F46" s="242"/>
      <c r="G46" s="63"/>
      <c r="H46" s="64"/>
      <c r="I46" s="65"/>
      <c r="J46" s="66">
        <f t="shared" si="120"/>
        <v>0</v>
      </c>
      <c r="K46" s="67">
        <f t="shared" si="121"/>
        <v>0</v>
      </c>
      <c r="L46" s="63"/>
      <c r="M46" s="64"/>
      <c r="N46" s="65"/>
      <c r="O46" s="66">
        <f t="shared" si="122"/>
        <v>0</v>
      </c>
      <c r="P46" s="67">
        <f t="shared" si="123"/>
        <v>0</v>
      </c>
      <c r="Q46" s="63"/>
      <c r="R46" s="64"/>
      <c r="S46" s="65"/>
      <c r="T46" s="66">
        <f t="shared" si="124"/>
        <v>0</v>
      </c>
      <c r="U46" s="67">
        <f t="shared" si="125"/>
        <v>0</v>
      </c>
      <c r="V46" s="63"/>
      <c r="W46" s="64"/>
      <c r="X46" s="65"/>
      <c r="Y46" s="66">
        <f t="shared" si="126"/>
        <v>0</v>
      </c>
      <c r="Z46" s="67">
        <f t="shared" si="127"/>
        <v>0</v>
      </c>
      <c r="AA46" s="63"/>
      <c r="AB46" s="64"/>
      <c r="AC46" s="65"/>
      <c r="AD46" s="66">
        <f t="shared" si="128"/>
        <v>0</v>
      </c>
      <c r="AE46" s="67">
        <f t="shared" si="129"/>
        <v>0</v>
      </c>
      <c r="AF46" s="63"/>
      <c r="AG46" s="64"/>
      <c r="AH46" s="65"/>
      <c r="AI46" s="66">
        <f t="shared" si="130"/>
        <v>0</v>
      </c>
      <c r="AJ46" s="67">
        <f t="shared" si="131"/>
        <v>0</v>
      </c>
      <c r="AK46" s="63"/>
      <c r="AL46" s="64"/>
      <c r="AM46" s="65"/>
      <c r="AN46" s="66">
        <f t="shared" si="132"/>
        <v>0</v>
      </c>
      <c r="AO46" s="67">
        <f t="shared" si="133"/>
        <v>0</v>
      </c>
      <c r="AP46" s="63"/>
      <c r="AQ46" s="64"/>
      <c r="AR46" s="65"/>
      <c r="AS46" s="66">
        <f t="shared" si="134"/>
        <v>0</v>
      </c>
      <c r="AT46" s="67">
        <f t="shared" si="135"/>
        <v>0</v>
      </c>
      <c r="AU46" s="63"/>
      <c r="AV46" s="64"/>
      <c r="AW46" s="65"/>
      <c r="AX46" s="66">
        <f t="shared" si="136"/>
        <v>0</v>
      </c>
      <c r="AY46" s="67">
        <f t="shared" si="137"/>
        <v>0</v>
      </c>
      <c r="AZ46" s="63"/>
      <c r="BA46" s="64"/>
      <c r="BB46" s="65"/>
      <c r="BC46" s="66">
        <f t="shared" si="138"/>
        <v>0</v>
      </c>
      <c r="BD46" s="67">
        <f t="shared" si="139"/>
        <v>0</v>
      </c>
      <c r="BE46" s="63"/>
      <c r="BF46" s="64"/>
      <c r="BG46" s="65"/>
      <c r="BH46" s="66">
        <f t="shared" si="140"/>
        <v>0</v>
      </c>
      <c r="BI46" s="67">
        <f t="shared" si="141"/>
        <v>0</v>
      </c>
      <c r="BJ46" s="63"/>
      <c r="BK46" s="64"/>
      <c r="BL46" s="65"/>
      <c r="BM46" s="66">
        <f t="shared" si="142"/>
        <v>0</v>
      </c>
      <c r="BN46" s="67">
        <f t="shared" si="143"/>
        <v>0</v>
      </c>
      <c r="BO46" s="63"/>
      <c r="BP46" s="64"/>
      <c r="BQ46" s="65"/>
      <c r="BR46" s="66">
        <f t="shared" si="144"/>
        <v>0</v>
      </c>
      <c r="BS46" s="67">
        <f t="shared" si="145"/>
        <v>0</v>
      </c>
      <c r="BT46" s="63"/>
      <c r="BU46" s="64"/>
      <c r="BV46" s="65"/>
      <c r="BW46" s="66">
        <f t="shared" si="146"/>
        <v>0</v>
      </c>
      <c r="BX46" s="67">
        <f t="shared" si="147"/>
        <v>0</v>
      </c>
      <c r="BY46" s="63"/>
      <c r="BZ46" s="64"/>
      <c r="CA46" s="65"/>
      <c r="CB46" s="66">
        <f t="shared" si="148"/>
        <v>0</v>
      </c>
      <c r="CC46" s="67">
        <f t="shared" si="149"/>
        <v>0</v>
      </c>
    </row>
    <row r="47" spans="1:81" s="4" customFormat="1" x14ac:dyDescent="0.25">
      <c r="A47" s="59">
        <f t="shared" si="118"/>
        <v>0</v>
      </c>
      <c r="B47" s="60">
        <f t="shared" si="119"/>
        <v>0</v>
      </c>
      <c r="C47" s="61"/>
      <c r="D47" s="62" t="s">
        <v>451</v>
      </c>
      <c r="E47" s="205" t="s">
        <v>432</v>
      </c>
      <c r="F47" s="242"/>
      <c r="G47" s="63"/>
      <c r="H47" s="64"/>
      <c r="I47" s="65"/>
      <c r="J47" s="66">
        <f t="shared" si="120"/>
        <v>0</v>
      </c>
      <c r="K47" s="67">
        <f t="shared" si="121"/>
        <v>0</v>
      </c>
      <c r="L47" s="63"/>
      <c r="M47" s="64"/>
      <c r="N47" s="65"/>
      <c r="O47" s="66">
        <f t="shared" si="122"/>
        <v>0</v>
      </c>
      <c r="P47" s="67">
        <f t="shared" si="123"/>
        <v>0</v>
      </c>
      <c r="Q47" s="63"/>
      <c r="R47" s="64"/>
      <c r="S47" s="65"/>
      <c r="T47" s="66">
        <f t="shared" si="124"/>
        <v>0</v>
      </c>
      <c r="U47" s="67">
        <f t="shared" si="125"/>
        <v>0</v>
      </c>
      <c r="V47" s="63"/>
      <c r="W47" s="64"/>
      <c r="X47" s="65"/>
      <c r="Y47" s="66">
        <f t="shared" si="126"/>
        <v>0</v>
      </c>
      <c r="Z47" s="67">
        <f t="shared" si="127"/>
        <v>0</v>
      </c>
      <c r="AA47" s="63"/>
      <c r="AB47" s="64"/>
      <c r="AC47" s="65"/>
      <c r="AD47" s="66">
        <f t="shared" si="128"/>
        <v>0</v>
      </c>
      <c r="AE47" s="67">
        <f t="shared" si="129"/>
        <v>0</v>
      </c>
      <c r="AF47" s="63"/>
      <c r="AG47" s="64"/>
      <c r="AH47" s="65"/>
      <c r="AI47" s="66">
        <f t="shared" si="130"/>
        <v>0</v>
      </c>
      <c r="AJ47" s="67">
        <f t="shared" si="131"/>
        <v>0</v>
      </c>
      <c r="AK47" s="63"/>
      <c r="AL47" s="64"/>
      <c r="AM47" s="65"/>
      <c r="AN47" s="66">
        <f t="shared" si="132"/>
        <v>0</v>
      </c>
      <c r="AO47" s="67">
        <f t="shared" si="133"/>
        <v>0</v>
      </c>
      <c r="AP47" s="63"/>
      <c r="AQ47" s="64"/>
      <c r="AR47" s="65"/>
      <c r="AS47" s="66">
        <f t="shared" si="134"/>
        <v>0</v>
      </c>
      <c r="AT47" s="67">
        <f t="shared" si="135"/>
        <v>0</v>
      </c>
      <c r="AU47" s="63"/>
      <c r="AV47" s="64"/>
      <c r="AW47" s="65"/>
      <c r="AX47" s="66">
        <f t="shared" si="136"/>
        <v>0</v>
      </c>
      <c r="AY47" s="67">
        <f t="shared" si="137"/>
        <v>0</v>
      </c>
      <c r="AZ47" s="63"/>
      <c r="BA47" s="64"/>
      <c r="BB47" s="65"/>
      <c r="BC47" s="66">
        <f t="shared" si="138"/>
        <v>0</v>
      </c>
      <c r="BD47" s="67">
        <f t="shared" si="139"/>
        <v>0</v>
      </c>
      <c r="BE47" s="63"/>
      <c r="BF47" s="64"/>
      <c r="BG47" s="65"/>
      <c r="BH47" s="66">
        <f t="shared" si="140"/>
        <v>0</v>
      </c>
      <c r="BI47" s="67">
        <f t="shared" si="141"/>
        <v>0</v>
      </c>
      <c r="BJ47" s="63"/>
      <c r="BK47" s="64"/>
      <c r="BL47" s="65"/>
      <c r="BM47" s="66">
        <f t="shared" si="142"/>
        <v>0</v>
      </c>
      <c r="BN47" s="67">
        <f t="shared" si="143"/>
        <v>0</v>
      </c>
      <c r="BO47" s="63"/>
      <c r="BP47" s="64"/>
      <c r="BQ47" s="65"/>
      <c r="BR47" s="66">
        <f t="shared" si="144"/>
        <v>0</v>
      </c>
      <c r="BS47" s="67">
        <f t="shared" si="145"/>
        <v>0</v>
      </c>
      <c r="BT47" s="63"/>
      <c r="BU47" s="64"/>
      <c r="BV47" s="65"/>
      <c r="BW47" s="66">
        <f t="shared" si="146"/>
        <v>0</v>
      </c>
      <c r="BX47" s="67">
        <f t="shared" si="147"/>
        <v>0</v>
      </c>
      <c r="BY47" s="63"/>
      <c r="BZ47" s="64"/>
      <c r="CA47" s="65"/>
      <c r="CB47" s="66">
        <f t="shared" si="148"/>
        <v>0</v>
      </c>
      <c r="CC47" s="67">
        <f t="shared" si="149"/>
        <v>0</v>
      </c>
    </row>
    <row r="48" spans="1:81" s="4" customFormat="1" ht="14.4" x14ac:dyDescent="0.3">
      <c r="A48" s="59">
        <f t="shared" si="118"/>
        <v>0</v>
      </c>
      <c r="B48" s="60">
        <f t="shared" si="119"/>
        <v>0</v>
      </c>
      <c r="C48" s="61"/>
      <c r="D48" s="62" t="s">
        <v>452</v>
      </c>
      <c r="E48" s="68"/>
      <c r="F48" s="242"/>
      <c r="G48" s="63"/>
      <c r="H48" s="64"/>
      <c r="I48" s="65"/>
      <c r="J48" s="66">
        <f t="shared" si="120"/>
        <v>0</v>
      </c>
      <c r="K48" s="67">
        <f t="shared" si="121"/>
        <v>0</v>
      </c>
      <c r="L48" s="63"/>
      <c r="M48" s="64"/>
      <c r="N48" s="65"/>
      <c r="O48" s="66">
        <f t="shared" si="122"/>
        <v>0</v>
      </c>
      <c r="P48" s="67">
        <f t="shared" si="123"/>
        <v>0</v>
      </c>
      <c r="Q48" s="63"/>
      <c r="R48" s="64"/>
      <c r="S48" s="65"/>
      <c r="T48" s="66">
        <f t="shared" si="124"/>
        <v>0</v>
      </c>
      <c r="U48" s="67">
        <f t="shared" si="125"/>
        <v>0</v>
      </c>
      <c r="V48" s="63"/>
      <c r="W48" s="64"/>
      <c r="X48" s="65"/>
      <c r="Y48" s="66">
        <f t="shared" si="126"/>
        <v>0</v>
      </c>
      <c r="Z48" s="67">
        <f t="shared" si="127"/>
        <v>0</v>
      </c>
      <c r="AA48" s="63"/>
      <c r="AB48" s="64"/>
      <c r="AC48" s="65"/>
      <c r="AD48" s="66">
        <f t="shared" si="128"/>
        <v>0</v>
      </c>
      <c r="AE48" s="67">
        <f t="shared" si="129"/>
        <v>0</v>
      </c>
      <c r="AF48" s="63"/>
      <c r="AG48" s="64"/>
      <c r="AH48" s="65"/>
      <c r="AI48" s="66">
        <f t="shared" si="130"/>
        <v>0</v>
      </c>
      <c r="AJ48" s="67">
        <f t="shared" si="131"/>
        <v>0</v>
      </c>
      <c r="AK48" s="63"/>
      <c r="AL48" s="64"/>
      <c r="AM48" s="65"/>
      <c r="AN48" s="66">
        <f t="shared" si="132"/>
        <v>0</v>
      </c>
      <c r="AO48" s="67">
        <f t="shared" si="133"/>
        <v>0</v>
      </c>
      <c r="AP48" s="63"/>
      <c r="AQ48" s="64"/>
      <c r="AR48" s="65"/>
      <c r="AS48" s="66">
        <f t="shared" si="134"/>
        <v>0</v>
      </c>
      <c r="AT48" s="67">
        <f t="shared" si="135"/>
        <v>0</v>
      </c>
      <c r="AU48" s="63"/>
      <c r="AV48" s="64"/>
      <c r="AW48" s="65"/>
      <c r="AX48" s="66">
        <f t="shared" si="136"/>
        <v>0</v>
      </c>
      <c r="AY48" s="67">
        <f t="shared" si="137"/>
        <v>0</v>
      </c>
      <c r="AZ48" s="63"/>
      <c r="BA48" s="64"/>
      <c r="BB48" s="65"/>
      <c r="BC48" s="66">
        <f t="shared" si="138"/>
        <v>0</v>
      </c>
      <c r="BD48" s="67">
        <f t="shared" si="139"/>
        <v>0</v>
      </c>
      <c r="BE48" s="63"/>
      <c r="BF48" s="64"/>
      <c r="BG48" s="65"/>
      <c r="BH48" s="66">
        <f t="shared" si="140"/>
        <v>0</v>
      </c>
      <c r="BI48" s="67">
        <f t="shared" si="141"/>
        <v>0</v>
      </c>
      <c r="BJ48" s="63"/>
      <c r="BK48" s="64"/>
      <c r="BL48" s="65"/>
      <c r="BM48" s="66">
        <f t="shared" si="142"/>
        <v>0</v>
      </c>
      <c r="BN48" s="67">
        <f t="shared" si="143"/>
        <v>0</v>
      </c>
      <c r="BO48" s="63"/>
      <c r="BP48" s="64"/>
      <c r="BQ48" s="65"/>
      <c r="BR48" s="66">
        <f t="shared" si="144"/>
        <v>0</v>
      </c>
      <c r="BS48" s="67">
        <f t="shared" si="145"/>
        <v>0</v>
      </c>
      <c r="BT48" s="63"/>
      <c r="BU48" s="64"/>
      <c r="BV48" s="65"/>
      <c r="BW48" s="66">
        <f t="shared" si="146"/>
        <v>0</v>
      </c>
      <c r="BX48" s="67">
        <f t="shared" si="147"/>
        <v>0</v>
      </c>
      <c r="BY48" s="63"/>
      <c r="BZ48" s="64"/>
      <c r="CA48" s="65"/>
      <c r="CB48" s="66">
        <f t="shared" si="148"/>
        <v>0</v>
      </c>
      <c r="CC48" s="67">
        <f t="shared" si="149"/>
        <v>0</v>
      </c>
    </row>
    <row r="49" spans="1:81" s="4" customFormat="1" ht="14.4" x14ac:dyDescent="0.3">
      <c r="A49" s="59">
        <f t="shared" si="118"/>
        <v>0</v>
      </c>
      <c r="B49" s="60">
        <f t="shared" si="119"/>
        <v>0</v>
      </c>
      <c r="C49" s="61"/>
      <c r="D49" s="62" t="s">
        <v>453</v>
      </c>
      <c r="E49" s="68"/>
      <c r="F49" s="242"/>
      <c r="G49" s="63"/>
      <c r="H49" s="64"/>
      <c r="I49" s="65"/>
      <c r="J49" s="66">
        <f>I49*G49</f>
        <v>0</v>
      </c>
      <c r="K49" s="67">
        <f>I49*H49</f>
        <v>0</v>
      </c>
      <c r="L49" s="63"/>
      <c r="M49" s="64"/>
      <c r="N49" s="65"/>
      <c r="O49" s="66">
        <f t="shared" si="122"/>
        <v>0</v>
      </c>
      <c r="P49" s="67">
        <f t="shared" si="123"/>
        <v>0</v>
      </c>
      <c r="Q49" s="63"/>
      <c r="R49" s="64"/>
      <c r="S49" s="65"/>
      <c r="T49" s="66">
        <f t="shared" si="124"/>
        <v>0</v>
      </c>
      <c r="U49" s="67">
        <f t="shared" si="125"/>
        <v>0</v>
      </c>
      <c r="V49" s="63"/>
      <c r="W49" s="64"/>
      <c r="X49" s="65"/>
      <c r="Y49" s="66">
        <f t="shared" si="126"/>
        <v>0</v>
      </c>
      <c r="Z49" s="67">
        <f t="shared" si="127"/>
        <v>0</v>
      </c>
      <c r="AA49" s="63"/>
      <c r="AB49" s="64"/>
      <c r="AC49" s="65"/>
      <c r="AD49" s="66">
        <f t="shared" si="128"/>
        <v>0</v>
      </c>
      <c r="AE49" s="67">
        <f t="shared" si="129"/>
        <v>0</v>
      </c>
      <c r="AF49" s="63"/>
      <c r="AG49" s="64"/>
      <c r="AH49" s="65"/>
      <c r="AI49" s="66">
        <f t="shared" si="130"/>
        <v>0</v>
      </c>
      <c r="AJ49" s="67">
        <f t="shared" si="131"/>
        <v>0</v>
      </c>
      <c r="AK49" s="63"/>
      <c r="AL49" s="64"/>
      <c r="AM49" s="65"/>
      <c r="AN49" s="66">
        <f t="shared" si="132"/>
        <v>0</v>
      </c>
      <c r="AO49" s="67">
        <f t="shared" si="133"/>
        <v>0</v>
      </c>
      <c r="AP49" s="63"/>
      <c r="AQ49" s="64"/>
      <c r="AR49" s="65"/>
      <c r="AS49" s="66">
        <f t="shared" si="134"/>
        <v>0</v>
      </c>
      <c r="AT49" s="67">
        <f t="shared" si="135"/>
        <v>0</v>
      </c>
      <c r="AU49" s="63"/>
      <c r="AV49" s="64"/>
      <c r="AW49" s="65"/>
      <c r="AX49" s="66">
        <f t="shared" si="136"/>
        <v>0</v>
      </c>
      <c r="AY49" s="67">
        <f t="shared" si="137"/>
        <v>0</v>
      </c>
      <c r="AZ49" s="63"/>
      <c r="BA49" s="64"/>
      <c r="BB49" s="65"/>
      <c r="BC49" s="66">
        <f t="shared" si="138"/>
        <v>0</v>
      </c>
      <c r="BD49" s="67">
        <f t="shared" si="139"/>
        <v>0</v>
      </c>
      <c r="BE49" s="63"/>
      <c r="BF49" s="64"/>
      <c r="BG49" s="65"/>
      <c r="BH49" s="66">
        <f t="shared" si="140"/>
        <v>0</v>
      </c>
      <c r="BI49" s="67">
        <f t="shared" si="141"/>
        <v>0</v>
      </c>
      <c r="BJ49" s="63"/>
      <c r="BK49" s="64"/>
      <c r="BL49" s="65"/>
      <c r="BM49" s="66">
        <f t="shared" si="142"/>
        <v>0</v>
      </c>
      <c r="BN49" s="67">
        <f t="shared" si="143"/>
        <v>0</v>
      </c>
      <c r="BO49" s="63"/>
      <c r="BP49" s="64"/>
      <c r="BQ49" s="65"/>
      <c r="BR49" s="66">
        <f t="shared" si="144"/>
        <v>0</v>
      </c>
      <c r="BS49" s="67">
        <f t="shared" si="145"/>
        <v>0</v>
      </c>
      <c r="BT49" s="63"/>
      <c r="BU49" s="64"/>
      <c r="BV49" s="65"/>
      <c r="BW49" s="66">
        <f t="shared" si="146"/>
        <v>0</v>
      </c>
      <c r="BX49" s="67">
        <f t="shared" si="147"/>
        <v>0</v>
      </c>
      <c r="BY49" s="63"/>
      <c r="BZ49" s="64"/>
      <c r="CA49" s="65"/>
      <c r="CB49" s="66">
        <f t="shared" si="148"/>
        <v>0</v>
      </c>
      <c r="CC49" s="67">
        <f t="shared" si="149"/>
        <v>0</v>
      </c>
    </row>
    <row r="50" spans="1:81" s="4" customFormat="1" ht="14.4" x14ac:dyDescent="0.3">
      <c r="A50" s="59">
        <f t="shared" si="118"/>
        <v>0</v>
      </c>
      <c r="B50" s="60">
        <f t="shared" si="119"/>
        <v>0</v>
      </c>
      <c r="C50" s="61"/>
      <c r="D50" s="62" t="s">
        <v>454</v>
      </c>
      <c r="E50" s="68"/>
      <c r="F50" s="242"/>
      <c r="G50" s="63"/>
      <c r="H50" s="64"/>
      <c r="I50" s="65"/>
      <c r="J50" s="66">
        <f>I50*G50</f>
        <v>0</v>
      </c>
      <c r="K50" s="67">
        <f>I50*H50</f>
        <v>0</v>
      </c>
      <c r="L50" s="63"/>
      <c r="M50" s="64"/>
      <c r="N50" s="65"/>
      <c r="O50" s="66">
        <f t="shared" si="122"/>
        <v>0</v>
      </c>
      <c r="P50" s="67">
        <f t="shared" si="123"/>
        <v>0</v>
      </c>
      <c r="Q50" s="63"/>
      <c r="R50" s="64"/>
      <c r="S50" s="65"/>
      <c r="T50" s="66">
        <f t="shared" si="124"/>
        <v>0</v>
      </c>
      <c r="U50" s="67">
        <f t="shared" si="125"/>
        <v>0</v>
      </c>
      <c r="V50" s="63"/>
      <c r="W50" s="64"/>
      <c r="X50" s="65"/>
      <c r="Y50" s="66">
        <f t="shared" si="126"/>
        <v>0</v>
      </c>
      <c r="Z50" s="67">
        <f t="shared" si="127"/>
        <v>0</v>
      </c>
      <c r="AA50" s="63"/>
      <c r="AB50" s="64"/>
      <c r="AC50" s="65"/>
      <c r="AD50" s="66">
        <f t="shared" si="128"/>
        <v>0</v>
      </c>
      <c r="AE50" s="67">
        <f t="shared" si="129"/>
        <v>0</v>
      </c>
      <c r="AF50" s="63"/>
      <c r="AG50" s="64"/>
      <c r="AH50" s="65"/>
      <c r="AI50" s="66">
        <f t="shared" si="130"/>
        <v>0</v>
      </c>
      <c r="AJ50" s="67">
        <f t="shared" si="131"/>
        <v>0</v>
      </c>
      <c r="AK50" s="63"/>
      <c r="AL50" s="64"/>
      <c r="AM50" s="65"/>
      <c r="AN50" s="66">
        <f t="shared" si="132"/>
        <v>0</v>
      </c>
      <c r="AO50" s="67">
        <f t="shared" si="133"/>
        <v>0</v>
      </c>
      <c r="AP50" s="63"/>
      <c r="AQ50" s="64"/>
      <c r="AR50" s="65"/>
      <c r="AS50" s="66">
        <f t="shared" si="134"/>
        <v>0</v>
      </c>
      <c r="AT50" s="67">
        <f t="shared" si="135"/>
        <v>0</v>
      </c>
      <c r="AU50" s="63"/>
      <c r="AV50" s="64"/>
      <c r="AW50" s="65"/>
      <c r="AX50" s="66">
        <f t="shared" si="136"/>
        <v>0</v>
      </c>
      <c r="AY50" s="67">
        <f t="shared" si="137"/>
        <v>0</v>
      </c>
      <c r="AZ50" s="63"/>
      <c r="BA50" s="64"/>
      <c r="BB50" s="65"/>
      <c r="BC50" s="66">
        <f t="shared" si="138"/>
        <v>0</v>
      </c>
      <c r="BD50" s="67">
        <f t="shared" si="139"/>
        <v>0</v>
      </c>
      <c r="BE50" s="63"/>
      <c r="BF50" s="64"/>
      <c r="BG50" s="65"/>
      <c r="BH50" s="66">
        <f t="shared" si="140"/>
        <v>0</v>
      </c>
      <c r="BI50" s="67">
        <f t="shared" si="141"/>
        <v>0</v>
      </c>
      <c r="BJ50" s="63"/>
      <c r="BK50" s="64"/>
      <c r="BL50" s="65"/>
      <c r="BM50" s="66">
        <f t="shared" si="142"/>
        <v>0</v>
      </c>
      <c r="BN50" s="67">
        <f t="shared" si="143"/>
        <v>0</v>
      </c>
      <c r="BO50" s="63"/>
      <c r="BP50" s="64"/>
      <c r="BQ50" s="65"/>
      <c r="BR50" s="66">
        <f t="shared" si="144"/>
        <v>0</v>
      </c>
      <c r="BS50" s="67">
        <f t="shared" si="145"/>
        <v>0</v>
      </c>
      <c r="BT50" s="63"/>
      <c r="BU50" s="64"/>
      <c r="BV50" s="65"/>
      <c r="BW50" s="66">
        <f t="shared" si="146"/>
        <v>0</v>
      </c>
      <c r="BX50" s="67">
        <f t="shared" si="147"/>
        <v>0</v>
      </c>
      <c r="BY50" s="63"/>
      <c r="BZ50" s="64"/>
      <c r="CA50" s="65"/>
      <c r="CB50" s="66">
        <f t="shared" si="148"/>
        <v>0</v>
      </c>
      <c r="CC50" s="67">
        <f t="shared" si="149"/>
        <v>0</v>
      </c>
    </row>
    <row r="51" spans="1:81" s="4" customFormat="1" ht="14.4" x14ac:dyDescent="0.3">
      <c r="A51" s="59">
        <f t="shared" si="118"/>
        <v>0</v>
      </c>
      <c r="B51" s="60">
        <f t="shared" si="119"/>
        <v>0</v>
      </c>
      <c r="C51" s="61"/>
      <c r="D51" s="62" t="s">
        <v>567</v>
      </c>
      <c r="E51" s="68"/>
      <c r="F51" s="242"/>
      <c r="G51" s="63"/>
      <c r="H51" s="64"/>
      <c r="I51" s="65"/>
      <c r="J51" s="66">
        <f>I51*G51</f>
        <v>0</v>
      </c>
      <c r="K51" s="67">
        <f>I51*H51</f>
        <v>0</v>
      </c>
      <c r="L51" s="63"/>
      <c r="M51" s="64"/>
      <c r="N51" s="65"/>
      <c r="O51" s="66">
        <f t="shared" si="122"/>
        <v>0</v>
      </c>
      <c r="P51" s="67">
        <f t="shared" si="123"/>
        <v>0</v>
      </c>
      <c r="Q51" s="63"/>
      <c r="R51" s="64"/>
      <c r="S51" s="65"/>
      <c r="T51" s="66">
        <f t="shared" si="124"/>
        <v>0</v>
      </c>
      <c r="U51" s="67">
        <f t="shared" si="125"/>
        <v>0</v>
      </c>
      <c r="V51" s="63"/>
      <c r="W51" s="64"/>
      <c r="X51" s="65"/>
      <c r="Y51" s="66">
        <f t="shared" si="126"/>
        <v>0</v>
      </c>
      <c r="Z51" s="67">
        <f t="shared" si="127"/>
        <v>0</v>
      </c>
      <c r="AA51" s="63"/>
      <c r="AB51" s="64"/>
      <c r="AC51" s="65"/>
      <c r="AD51" s="66">
        <f t="shared" si="128"/>
        <v>0</v>
      </c>
      <c r="AE51" s="67">
        <f t="shared" si="129"/>
        <v>0</v>
      </c>
      <c r="AF51" s="63"/>
      <c r="AG51" s="64"/>
      <c r="AH51" s="65"/>
      <c r="AI51" s="66">
        <f t="shared" si="130"/>
        <v>0</v>
      </c>
      <c r="AJ51" s="67">
        <f t="shared" si="131"/>
        <v>0</v>
      </c>
      <c r="AK51" s="63"/>
      <c r="AL51" s="64"/>
      <c r="AM51" s="65"/>
      <c r="AN51" s="66">
        <f t="shared" si="132"/>
        <v>0</v>
      </c>
      <c r="AO51" s="67">
        <f t="shared" si="133"/>
        <v>0</v>
      </c>
      <c r="AP51" s="63"/>
      <c r="AQ51" s="64"/>
      <c r="AR51" s="65"/>
      <c r="AS51" s="66">
        <f t="shared" si="134"/>
        <v>0</v>
      </c>
      <c r="AT51" s="67">
        <f t="shared" si="135"/>
        <v>0</v>
      </c>
      <c r="AU51" s="63"/>
      <c r="AV51" s="64"/>
      <c r="AW51" s="65"/>
      <c r="AX51" s="66">
        <f t="shared" si="136"/>
        <v>0</v>
      </c>
      <c r="AY51" s="67">
        <f t="shared" si="137"/>
        <v>0</v>
      </c>
      <c r="AZ51" s="63"/>
      <c r="BA51" s="64"/>
      <c r="BB51" s="65"/>
      <c r="BC51" s="66">
        <f t="shared" si="138"/>
        <v>0</v>
      </c>
      <c r="BD51" s="67">
        <f t="shared" si="139"/>
        <v>0</v>
      </c>
      <c r="BE51" s="63"/>
      <c r="BF51" s="64"/>
      <c r="BG51" s="65"/>
      <c r="BH51" s="66">
        <f t="shared" si="140"/>
        <v>0</v>
      </c>
      <c r="BI51" s="67">
        <f t="shared" si="141"/>
        <v>0</v>
      </c>
      <c r="BJ51" s="63"/>
      <c r="BK51" s="64"/>
      <c r="BL51" s="65"/>
      <c r="BM51" s="66">
        <f t="shared" si="142"/>
        <v>0</v>
      </c>
      <c r="BN51" s="67">
        <f t="shared" si="143"/>
        <v>0</v>
      </c>
      <c r="BO51" s="63"/>
      <c r="BP51" s="64"/>
      <c r="BQ51" s="65"/>
      <c r="BR51" s="66">
        <f t="shared" si="144"/>
        <v>0</v>
      </c>
      <c r="BS51" s="67">
        <f t="shared" si="145"/>
        <v>0</v>
      </c>
      <c r="BT51" s="63"/>
      <c r="BU51" s="64"/>
      <c r="BV51" s="65"/>
      <c r="BW51" s="66">
        <f t="shared" si="146"/>
        <v>0</v>
      </c>
      <c r="BX51" s="67">
        <f t="shared" si="147"/>
        <v>0</v>
      </c>
      <c r="BY51" s="63"/>
      <c r="BZ51" s="64"/>
      <c r="CA51" s="65"/>
      <c r="CB51" s="66">
        <f t="shared" si="148"/>
        <v>0</v>
      </c>
      <c r="CC51" s="67">
        <f t="shared" si="149"/>
        <v>0</v>
      </c>
    </row>
    <row r="52" spans="1:81" s="4" customFormat="1" x14ac:dyDescent="0.25">
      <c r="A52" s="51"/>
      <c r="B52" s="52"/>
      <c r="C52" s="58"/>
      <c r="D52" s="50" t="s">
        <v>455</v>
      </c>
      <c r="E52" s="286" t="s">
        <v>456</v>
      </c>
      <c r="F52" s="243"/>
      <c r="G52" s="51"/>
      <c r="H52" s="52"/>
      <c r="I52" s="53"/>
      <c r="J52" s="70"/>
      <c r="K52" s="71"/>
      <c r="L52" s="51"/>
      <c r="M52" s="52"/>
      <c r="N52" s="53"/>
      <c r="O52" s="70"/>
      <c r="P52" s="71"/>
      <c r="Q52" s="51"/>
      <c r="R52" s="52"/>
      <c r="S52" s="53"/>
      <c r="T52" s="70"/>
      <c r="U52" s="71"/>
      <c r="V52" s="51"/>
      <c r="W52" s="52"/>
      <c r="X52" s="53"/>
      <c r="Y52" s="70"/>
      <c r="Z52" s="71"/>
      <c r="AA52" s="51"/>
      <c r="AB52" s="52"/>
      <c r="AC52" s="53"/>
      <c r="AD52" s="70"/>
      <c r="AE52" s="71"/>
      <c r="AF52" s="51"/>
      <c r="AG52" s="52"/>
      <c r="AH52" s="53"/>
      <c r="AI52" s="70"/>
      <c r="AJ52" s="71"/>
      <c r="AK52" s="51"/>
      <c r="AL52" s="52"/>
      <c r="AM52" s="53"/>
      <c r="AN52" s="70"/>
      <c r="AO52" s="71"/>
      <c r="AP52" s="51"/>
      <c r="AQ52" s="52"/>
      <c r="AR52" s="53"/>
      <c r="AS52" s="70"/>
      <c r="AT52" s="71"/>
      <c r="AU52" s="51"/>
      <c r="AV52" s="52"/>
      <c r="AW52" s="53"/>
      <c r="AX52" s="70"/>
      <c r="AY52" s="71"/>
      <c r="AZ52" s="51"/>
      <c r="BA52" s="52"/>
      <c r="BB52" s="53"/>
      <c r="BC52" s="70"/>
      <c r="BD52" s="71"/>
      <c r="BE52" s="51"/>
      <c r="BF52" s="52"/>
      <c r="BG52" s="53"/>
      <c r="BH52" s="70"/>
      <c r="BI52" s="71"/>
      <c r="BJ52" s="51"/>
      <c r="BK52" s="52"/>
      <c r="BL52" s="53"/>
      <c r="BM52" s="70"/>
      <c r="BN52" s="71"/>
      <c r="BO52" s="51"/>
      <c r="BP52" s="52"/>
      <c r="BQ52" s="53"/>
      <c r="BR52" s="70"/>
      <c r="BS52" s="71"/>
      <c r="BT52" s="51"/>
      <c r="BU52" s="52"/>
      <c r="BV52" s="53"/>
      <c r="BW52" s="70"/>
      <c r="BX52" s="71"/>
      <c r="BY52" s="51"/>
      <c r="BZ52" s="52"/>
      <c r="CA52" s="53"/>
      <c r="CB52" s="70"/>
      <c r="CC52" s="71"/>
    </row>
    <row r="53" spans="1:81" s="4" customFormat="1" x14ac:dyDescent="0.25">
      <c r="A53" s="51"/>
      <c r="B53" s="52"/>
      <c r="C53" s="58"/>
      <c r="D53" s="62" t="s">
        <v>457</v>
      </c>
      <c r="E53" s="205" t="s">
        <v>458</v>
      </c>
      <c r="F53" s="243"/>
      <c r="G53" s="51"/>
      <c r="H53" s="52"/>
      <c r="I53" s="53"/>
      <c r="J53" s="70"/>
      <c r="K53" s="71"/>
      <c r="L53" s="51"/>
      <c r="M53" s="52"/>
      <c r="N53" s="53"/>
      <c r="O53" s="70"/>
      <c r="P53" s="71"/>
      <c r="Q53" s="51"/>
      <c r="R53" s="52"/>
      <c r="S53" s="53"/>
      <c r="T53" s="70"/>
      <c r="U53" s="71"/>
      <c r="V53" s="51"/>
      <c r="W53" s="52"/>
      <c r="X53" s="53"/>
      <c r="Y53" s="70"/>
      <c r="Z53" s="71"/>
      <c r="AA53" s="51"/>
      <c r="AB53" s="52"/>
      <c r="AC53" s="53"/>
      <c r="AD53" s="70"/>
      <c r="AE53" s="71"/>
      <c r="AF53" s="51"/>
      <c r="AG53" s="52"/>
      <c r="AH53" s="53"/>
      <c r="AI53" s="70"/>
      <c r="AJ53" s="71"/>
      <c r="AK53" s="51"/>
      <c r="AL53" s="52"/>
      <c r="AM53" s="53"/>
      <c r="AN53" s="70"/>
      <c r="AO53" s="71"/>
      <c r="AP53" s="51"/>
      <c r="AQ53" s="52"/>
      <c r="AR53" s="53"/>
      <c r="AS53" s="70"/>
      <c r="AT53" s="71"/>
      <c r="AU53" s="51"/>
      <c r="AV53" s="52"/>
      <c r="AW53" s="53"/>
      <c r="AX53" s="70"/>
      <c r="AY53" s="71"/>
      <c r="AZ53" s="51"/>
      <c r="BA53" s="52"/>
      <c r="BB53" s="53"/>
      <c r="BC53" s="70"/>
      <c r="BD53" s="71"/>
      <c r="BE53" s="51"/>
      <c r="BF53" s="52"/>
      <c r="BG53" s="53"/>
      <c r="BH53" s="70"/>
      <c r="BI53" s="71"/>
      <c r="BJ53" s="51"/>
      <c r="BK53" s="52"/>
      <c r="BL53" s="53"/>
      <c r="BM53" s="70"/>
      <c r="BN53" s="71"/>
      <c r="BO53" s="51"/>
      <c r="BP53" s="52"/>
      <c r="BQ53" s="53"/>
      <c r="BR53" s="70"/>
      <c r="BS53" s="71"/>
      <c r="BT53" s="51"/>
      <c r="BU53" s="52"/>
      <c r="BV53" s="53"/>
      <c r="BW53" s="70"/>
      <c r="BX53" s="71"/>
      <c r="BY53" s="51"/>
      <c r="BZ53" s="52"/>
      <c r="CA53" s="53"/>
      <c r="CB53" s="70"/>
      <c r="CC53" s="71"/>
    </row>
    <row r="54" spans="1:81" s="4" customFormat="1" x14ac:dyDescent="0.25">
      <c r="A54" s="59">
        <f t="shared" ref="A54:A60" si="150">SUMIF($I$5:$IT$5,"QTY*Equipment",$I54:$IT54)</f>
        <v>0</v>
      </c>
      <c r="B54" s="60">
        <f t="shared" ref="B54:B60" si="151">SUMIF($I$5:$IT$5,"QTY*Install",$I54:$IT54)</f>
        <v>0</v>
      </c>
      <c r="C54" s="61"/>
      <c r="D54" s="62" t="s">
        <v>459</v>
      </c>
      <c r="E54" s="72" t="s">
        <v>597</v>
      </c>
      <c r="F54" s="242"/>
      <c r="G54" s="63"/>
      <c r="H54" s="64"/>
      <c r="I54" s="65"/>
      <c r="J54" s="66">
        <f t="shared" ref="J54:J58" si="152">I54*G54</f>
        <v>0</v>
      </c>
      <c r="K54" s="67">
        <f t="shared" ref="K54:K58" si="153">I54*H54</f>
        <v>0</v>
      </c>
      <c r="L54" s="63"/>
      <c r="M54" s="64"/>
      <c r="N54" s="65"/>
      <c r="O54" s="66">
        <f t="shared" ref="O54:O60" si="154">N54*L54</f>
        <v>0</v>
      </c>
      <c r="P54" s="67">
        <f t="shared" ref="P54:P60" si="155">N54*M54</f>
        <v>0</v>
      </c>
      <c r="Q54" s="63"/>
      <c r="R54" s="64"/>
      <c r="S54" s="65"/>
      <c r="T54" s="66">
        <f t="shared" ref="T54:T60" si="156">S54*Q54</f>
        <v>0</v>
      </c>
      <c r="U54" s="67">
        <f t="shared" ref="U54:U60" si="157">S54*R54</f>
        <v>0</v>
      </c>
      <c r="V54" s="63"/>
      <c r="W54" s="64"/>
      <c r="X54" s="65"/>
      <c r="Y54" s="66">
        <f t="shared" ref="Y54:Y60" si="158">X54*V54</f>
        <v>0</v>
      </c>
      <c r="Z54" s="67">
        <f t="shared" ref="Z54:Z60" si="159">X54*W54</f>
        <v>0</v>
      </c>
      <c r="AA54" s="63"/>
      <c r="AB54" s="64"/>
      <c r="AC54" s="65"/>
      <c r="AD54" s="66">
        <f t="shared" ref="AD54:AD60" si="160">AC54*AA54</f>
        <v>0</v>
      </c>
      <c r="AE54" s="67">
        <f t="shared" ref="AE54:AE60" si="161">AC54*AB54</f>
        <v>0</v>
      </c>
      <c r="AF54" s="63"/>
      <c r="AG54" s="64"/>
      <c r="AH54" s="65"/>
      <c r="AI54" s="66">
        <f t="shared" ref="AI54:AI60" si="162">AH54*AF54</f>
        <v>0</v>
      </c>
      <c r="AJ54" s="67">
        <f t="shared" ref="AJ54:AJ60" si="163">AH54*AG54</f>
        <v>0</v>
      </c>
      <c r="AK54" s="63"/>
      <c r="AL54" s="64"/>
      <c r="AM54" s="65"/>
      <c r="AN54" s="66">
        <f t="shared" ref="AN54:AN60" si="164">AM54*AK54</f>
        <v>0</v>
      </c>
      <c r="AO54" s="67">
        <f t="shared" ref="AO54:AO60" si="165">AM54*AL54</f>
        <v>0</v>
      </c>
      <c r="AP54" s="63"/>
      <c r="AQ54" s="64"/>
      <c r="AR54" s="65"/>
      <c r="AS54" s="66">
        <f t="shared" ref="AS54:AS60" si="166">AR54*AP54</f>
        <v>0</v>
      </c>
      <c r="AT54" s="67">
        <f t="shared" ref="AT54:AT60" si="167">AR54*AQ54</f>
        <v>0</v>
      </c>
      <c r="AU54" s="63"/>
      <c r="AV54" s="64"/>
      <c r="AW54" s="65"/>
      <c r="AX54" s="66">
        <f t="shared" ref="AX54:AX60" si="168">AW54*AU54</f>
        <v>0</v>
      </c>
      <c r="AY54" s="67">
        <f t="shared" ref="AY54:AY60" si="169">AW54*AV54</f>
        <v>0</v>
      </c>
      <c r="AZ54" s="63"/>
      <c r="BA54" s="64"/>
      <c r="BB54" s="65"/>
      <c r="BC54" s="66">
        <f t="shared" ref="BC54:BC60" si="170">BB54*AZ54</f>
        <v>0</v>
      </c>
      <c r="BD54" s="67">
        <f t="shared" ref="BD54:BD60" si="171">BB54*BA54</f>
        <v>0</v>
      </c>
      <c r="BE54" s="63"/>
      <c r="BF54" s="64"/>
      <c r="BG54" s="65"/>
      <c r="BH54" s="66">
        <f t="shared" ref="BH54:BH60" si="172">BG54*BE54</f>
        <v>0</v>
      </c>
      <c r="BI54" s="67">
        <f t="shared" ref="BI54:BI60" si="173">BG54*BF54</f>
        <v>0</v>
      </c>
      <c r="BJ54" s="63"/>
      <c r="BK54" s="64"/>
      <c r="BL54" s="65"/>
      <c r="BM54" s="66">
        <f t="shared" ref="BM54:BM60" si="174">BL54*BJ54</f>
        <v>0</v>
      </c>
      <c r="BN54" s="67">
        <f t="shared" ref="BN54:BN60" si="175">BL54*BK54</f>
        <v>0</v>
      </c>
      <c r="BO54" s="63"/>
      <c r="BP54" s="64"/>
      <c r="BQ54" s="65"/>
      <c r="BR54" s="66">
        <f t="shared" ref="BR54:BR60" si="176">BQ54*BO54</f>
        <v>0</v>
      </c>
      <c r="BS54" s="67">
        <f t="shared" ref="BS54:BS60" si="177">BQ54*BP54</f>
        <v>0</v>
      </c>
      <c r="BT54" s="63"/>
      <c r="BU54" s="64"/>
      <c r="BV54" s="65"/>
      <c r="BW54" s="66">
        <f t="shared" ref="BW54:BW60" si="178">BV54*BT54</f>
        <v>0</v>
      </c>
      <c r="BX54" s="67">
        <f t="shared" ref="BX54:BX60" si="179">BV54*BU54</f>
        <v>0</v>
      </c>
      <c r="BY54" s="63"/>
      <c r="BZ54" s="64"/>
      <c r="CA54" s="65"/>
      <c r="CB54" s="66">
        <f t="shared" ref="CB54:CB60" si="180">CA54*BY54</f>
        <v>0</v>
      </c>
      <c r="CC54" s="67">
        <f t="shared" ref="CC54:CC60" si="181">CA54*BZ54</f>
        <v>0</v>
      </c>
    </row>
    <row r="55" spans="1:81" s="4" customFormat="1" x14ac:dyDescent="0.25">
      <c r="A55" s="59">
        <f t="shared" si="150"/>
        <v>0</v>
      </c>
      <c r="B55" s="60">
        <f t="shared" si="151"/>
        <v>0</v>
      </c>
      <c r="C55" s="61"/>
      <c r="D55" s="62" t="s">
        <v>460</v>
      </c>
      <c r="E55" s="72" t="s">
        <v>715</v>
      </c>
      <c r="F55" s="242"/>
      <c r="G55" s="63"/>
      <c r="H55" s="64"/>
      <c r="I55" s="65"/>
      <c r="J55" s="66">
        <f t="shared" si="152"/>
        <v>0</v>
      </c>
      <c r="K55" s="67">
        <f t="shared" si="153"/>
        <v>0</v>
      </c>
      <c r="L55" s="63"/>
      <c r="M55" s="64"/>
      <c r="N55" s="65"/>
      <c r="O55" s="66">
        <f t="shared" si="154"/>
        <v>0</v>
      </c>
      <c r="P55" s="67">
        <f t="shared" si="155"/>
        <v>0</v>
      </c>
      <c r="Q55" s="63"/>
      <c r="R55" s="64"/>
      <c r="S55" s="65"/>
      <c r="T55" s="66">
        <f t="shared" si="156"/>
        <v>0</v>
      </c>
      <c r="U55" s="67">
        <f t="shared" si="157"/>
        <v>0</v>
      </c>
      <c r="V55" s="63"/>
      <c r="W55" s="64"/>
      <c r="X55" s="65"/>
      <c r="Y55" s="66">
        <f t="shared" si="158"/>
        <v>0</v>
      </c>
      <c r="Z55" s="67">
        <f t="shared" si="159"/>
        <v>0</v>
      </c>
      <c r="AA55" s="63"/>
      <c r="AB55" s="64"/>
      <c r="AC55" s="65"/>
      <c r="AD55" s="66">
        <f t="shared" si="160"/>
        <v>0</v>
      </c>
      <c r="AE55" s="67">
        <f t="shared" si="161"/>
        <v>0</v>
      </c>
      <c r="AF55" s="63"/>
      <c r="AG55" s="64"/>
      <c r="AH55" s="65"/>
      <c r="AI55" s="66">
        <f t="shared" si="162"/>
        <v>0</v>
      </c>
      <c r="AJ55" s="67">
        <f t="shared" si="163"/>
        <v>0</v>
      </c>
      <c r="AK55" s="63"/>
      <c r="AL55" s="64"/>
      <c r="AM55" s="65"/>
      <c r="AN55" s="66">
        <f t="shared" si="164"/>
        <v>0</v>
      </c>
      <c r="AO55" s="67">
        <f t="shared" si="165"/>
        <v>0</v>
      </c>
      <c r="AP55" s="63"/>
      <c r="AQ55" s="64"/>
      <c r="AR55" s="65"/>
      <c r="AS55" s="66">
        <f t="shared" si="166"/>
        <v>0</v>
      </c>
      <c r="AT55" s="67">
        <f t="shared" si="167"/>
        <v>0</v>
      </c>
      <c r="AU55" s="63"/>
      <c r="AV55" s="64"/>
      <c r="AW55" s="65"/>
      <c r="AX55" s="66">
        <f t="shared" si="168"/>
        <v>0</v>
      </c>
      <c r="AY55" s="67">
        <f t="shared" si="169"/>
        <v>0</v>
      </c>
      <c r="AZ55" s="63"/>
      <c r="BA55" s="64"/>
      <c r="BB55" s="65"/>
      <c r="BC55" s="66">
        <f t="shared" si="170"/>
        <v>0</v>
      </c>
      <c r="BD55" s="67">
        <f t="shared" si="171"/>
        <v>0</v>
      </c>
      <c r="BE55" s="63"/>
      <c r="BF55" s="64"/>
      <c r="BG55" s="65"/>
      <c r="BH55" s="66">
        <f t="shared" si="172"/>
        <v>0</v>
      </c>
      <c r="BI55" s="67">
        <f t="shared" si="173"/>
        <v>0</v>
      </c>
      <c r="BJ55" s="63"/>
      <c r="BK55" s="64"/>
      <c r="BL55" s="65"/>
      <c r="BM55" s="66">
        <f t="shared" si="174"/>
        <v>0</v>
      </c>
      <c r="BN55" s="67">
        <f t="shared" si="175"/>
        <v>0</v>
      </c>
      <c r="BO55" s="63"/>
      <c r="BP55" s="64"/>
      <c r="BQ55" s="65"/>
      <c r="BR55" s="66">
        <f t="shared" si="176"/>
        <v>0</v>
      </c>
      <c r="BS55" s="67">
        <f t="shared" si="177"/>
        <v>0</v>
      </c>
      <c r="BT55" s="63"/>
      <c r="BU55" s="64"/>
      <c r="BV55" s="65"/>
      <c r="BW55" s="66">
        <f t="shared" si="178"/>
        <v>0</v>
      </c>
      <c r="BX55" s="67">
        <f t="shared" si="179"/>
        <v>0</v>
      </c>
      <c r="BY55" s="63"/>
      <c r="BZ55" s="64"/>
      <c r="CA55" s="65"/>
      <c r="CB55" s="66">
        <f t="shared" si="180"/>
        <v>0</v>
      </c>
      <c r="CC55" s="67">
        <f t="shared" si="181"/>
        <v>0</v>
      </c>
    </row>
    <row r="56" spans="1:81" s="4" customFormat="1" x14ac:dyDescent="0.25">
      <c r="A56" s="59">
        <f t="shared" si="150"/>
        <v>0</v>
      </c>
      <c r="B56" s="60">
        <f t="shared" si="151"/>
        <v>0</v>
      </c>
      <c r="C56" s="61"/>
      <c r="D56" s="62" t="s">
        <v>461</v>
      </c>
      <c r="E56" s="72" t="s">
        <v>570</v>
      </c>
      <c r="F56" s="242"/>
      <c r="G56" s="63"/>
      <c r="H56" s="64"/>
      <c r="I56" s="65"/>
      <c r="J56" s="66">
        <f t="shared" si="152"/>
        <v>0</v>
      </c>
      <c r="K56" s="67">
        <f t="shared" si="153"/>
        <v>0</v>
      </c>
      <c r="L56" s="63"/>
      <c r="M56" s="64"/>
      <c r="N56" s="65"/>
      <c r="O56" s="66">
        <f t="shared" si="154"/>
        <v>0</v>
      </c>
      <c r="P56" s="67">
        <f t="shared" si="155"/>
        <v>0</v>
      </c>
      <c r="Q56" s="63"/>
      <c r="R56" s="64"/>
      <c r="S56" s="65"/>
      <c r="T56" s="66">
        <f t="shared" si="156"/>
        <v>0</v>
      </c>
      <c r="U56" s="67">
        <f t="shared" si="157"/>
        <v>0</v>
      </c>
      <c r="V56" s="63"/>
      <c r="W56" s="64"/>
      <c r="X56" s="65"/>
      <c r="Y56" s="66">
        <f t="shared" si="158"/>
        <v>0</v>
      </c>
      <c r="Z56" s="67">
        <f t="shared" si="159"/>
        <v>0</v>
      </c>
      <c r="AA56" s="63"/>
      <c r="AB56" s="64"/>
      <c r="AC56" s="65"/>
      <c r="AD56" s="66">
        <f t="shared" si="160"/>
        <v>0</v>
      </c>
      <c r="AE56" s="67">
        <f t="shared" si="161"/>
        <v>0</v>
      </c>
      <c r="AF56" s="63"/>
      <c r="AG56" s="64"/>
      <c r="AH56" s="65"/>
      <c r="AI56" s="66">
        <f t="shared" si="162"/>
        <v>0</v>
      </c>
      <c r="AJ56" s="67">
        <f t="shared" si="163"/>
        <v>0</v>
      </c>
      <c r="AK56" s="63"/>
      <c r="AL56" s="64"/>
      <c r="AM56" s="65"/>
      <c r="AN56" s="66">
        <f t="shared" si="164"/>
        <v>0</v>
      </c>
      <c r="AO56" s="67">
        <f t="shared" si="165"/>
        <v>0</v>
      </c>
      <c r="AP56" s="63"/>
      <c r="AQ56" s="64"/>
      <c r="AR56" s="65"/>
      <c r="AS56" s="66">
        <f t="shared" si="166"/>
        <v>0</v>
      </c>
      <c r="AT56" s="67">
        <f t="shared" si="167"/>
        <v>0</v>
      </c>
      <c r="AU56" s="63"/>
      <c r="AV56" s="64"/>
      <c r="AW56" s="65"/>
      <c r="AX56" s="66">
        <f t="shared" si="168"/>
        <v>0</v>
      </c>
      <c r="AY56" s="67">
        <f t="shared" si="169"/>
        <v>0</v>
      </c>
      <c r="AZ56" s="63"/>
      <c r="BA56" s="64"/>
      <c r="BB56" s="65"/>
      <c r="BC56" s="66">
        <f t="shared" si="170"/>
        <v>0</v>
      </c>
      <c r="BD56" s="67">
        <f t="shared" si="171"/>
        <v>0</v>
      </c>
      <c r="BE56" s="63"/>
      <c r="BF56" s="64"/>
      <c r="BG56" s="65"/>
      <c r="BH56" s="66">
        <f t="shared" si="172"/>
        <v>0</v>
      </c>
      <c r="BI56" s="67">
        <f t="shared" si="173"/>
        <v>0</v>
      </c>
      <c r="BJ56" s="63"/>
      <c r="BK56" s="64"/>
      <c r="BL56" s="65"/>
      <c r="BM56" s="66">
        <f t="shared" si="174"/>
        <v>0</v>
      </c>
      <c r="BN56" s="67">
        <f t="shared" si="175"/>
        <v>0</v>
      </c>
      <c r="BO56" s="63"/>
      <c r="BP56" s="64"/>
      <c r="BQ56" s="65"/>
      <c r="BR56" s="66">
        <f t="shared" si="176"/>
        <v>0</v>
      </c>
      <c r="BS56" s="67">
        <f t="shared" si="177"/>
        <v>0</v>
      </c>
      <c r="BT56" s="63"/>
      <c r="BU56" s="64"/>
      <c r="BV56" s="65"/>
      <c r="BW56" s="66">
        <f t="shared" si="178"/>
        <v>0</v>
      </c>
      <c r="BX56" s="67">
        <f t="shared" si="179"/>
        <v>0</v>
      </c>
      <c r="BY56" s="63"/>
      <c r="BZ56" s="64"/>
      <c r="CA56" s="65"/>
      <c r="CB56" s="66">
        <f t="shared" si="180"/>
        <v>0</v>
      </c>
      <c r="CC56" s="67">
        <f t="shared" si="181"/>
        <v>0</v>
      </c>
    </row>
    <row r="57" spans="1:81" s="4" customFormat="1" x14ac:dyDescent="0.25">
      <c r="A57" s="59">
        <f t="shared" si="150"/>
        <v>0</v>
      </c>
      <c r="B57" s="60">
        <f t="shared" si="151"/>
        <v>0</v>
      </c>
      <c r="C57" s="61"/>
      <c r="D57" s="62" t="s">
        <v>463</v>
      </c>
      <c r="E57" s="72" t="s">
        <v>462</v>
      </c>
      <c r="F57" s="242"/>
      <c r="G57" s="63"/>
      <c r="H57" s="64"/>
      <c r="I57" s="65"/>
      <c r="J57" s="66">
        <f t="shared" si="152"/>
        <v>0</v>
      </c>
      <c r="K57" s="67">
        <f t="shared" si="153"/>
        <v>0</v>
      </c>
      <c r="L57" s="63"/>
      <c r="M57" s="64"/>
      <c r="N57" s="65"/>
      <c r="O57" s="66">
        <f t="shared" si="154"/>
        <v>0</v>
      </c>
      <c r="P57" s="67">
        <f t="shared" si="155"/>
        <v>0</v>
      </c>
      <c r="Q57" s="63"/>
      <c r="R57" s="64"/>
      <c r="S57" s="65"/>
      <c r="T57" s="66">
        <f t="shared" si="156"/>
        <v>0</v>
      </c>
      <c r="U57" s="67">
        <f t="shared" si="157"/>
        <v>0</v>
      </c>
      <c r="V57" s="63"/>
      <c r="W57" s="64"/>
      <c r="X57" s="65"/>
      <c r="Y57" s="66">
        <f t="shared" si="158"/>
        <v>0</v>
      </c>
      <c r="Z57" s="67">
        <f t="shared" si="159"/>
        <v>0</v>
      </c>
      <c r="AA57" s="63"/>
      <c r="AB57" s="64"/>
      <c r="AC57" s="65"/>
      <c r="AD57" s="66">
        <f t="shared" si="160"/>
        <v>0</v>
      </c>
      <c r="AE57" s="67">
        <f t="shared" si="161"/>
        <v>0</v>
      </c>
      <c r="AF57" s="63"/>
      <c r="AG57" s="64"/>
      <c r="AH57" s="65"/>
      <c r="AI57" s="66">
        <f t="shared" si="162"/>
        <v>0</v>
      </c>
      <c r="AJ57" s="67">
        <f t="shared" si="163"/>
        <v>0</v>
      </c>
      <c r="AK57" s="63"/>
      <c r="AL57" s="64"/>
      <c r="AM57" s="65"/>
      <c r="AN57" s="66">
        <f t="shared" si="164"/>
        <v>0</v>
      </c>
      <c r="AO57" s="67">
        <f t="shared" si="165"/>
        <v>0</v>
      </c>
      <c r="AP57" s="63"/>
      <c r="AQ57" s="64"/>
      <c r="AR57" s="65"/>
      <c r="AS57" s="66">
        <f t="shared" si="166"/>
        <v>0</v>
      </c>
      <c r="AT57" s="67">
        <f t="shared" si="167"/>
        <v>0</v>
      </c>
      <c r="AU57" s="63"/>
      <c r="AV57" s="64"/>
      <c r="AW57" s="65"/>
      <c r="AX57" s="66">
        <f t="shared" si="168"/>
        <v>0</v>
      </c>
      <c r="AY57" s="67">
        <f t="shared" si="169"/>
        <v>0</v>
      </c>
      <c r="AZ57" s="63"/>
      <c r="BA57" s="64"/>
      <c r="BB57" s="65"/>
      <c r="BC57" s="66">
        <f t="shared" si="170"/>
        <v>0</v>
      </c>
      <c r="BD57" s="67">
        <f t="shared" si="171"/>
        <v>0</v>
      </c>
      <c r="BE57" s="63"/>
      <c r="BF57" s="64"/>
      <c r="BG57" s="65"/>
      <c r="BH57" s="66">
        <f t="shared" si="172"/>
        <v>0</v>
      </c>
      <c r="BI57" s="67">
        <f t="shared" si="173"/>
        <v>0</v>
      </c>
      <c r="BJ57" s="63"/>
      <c r="BK57" s="64"/>
      <c r="BL57" s="65"/>
      <c r="BM57" s="66">
        <f t="shared" si="174"/>
        <v>0</v>
      </c>
      <c r="BN57" s="67">
        <f t="shared" si="175"/>
        <v>0</v>
      </c>
      <c r="BO57" s="63"/>
      <c r="BP57" s="64"/>
      <c r="BQ57" s="65"/>
      <c r="BR57" s="66">
        <f t="shared" si="176"/>
        <v>0</v>
      </c>
      <c r="BS57" s="67">
        <f t="shared" si="177"/>
        <v>0</v>
      </c>
      <c r="BT57" s="63"/>
      <c r="BU57" s="64"/>
      <c r="BV57" s="65"/>
      <c r="BW57" s="66">
        <f t="shared" si="178"/>
        <v>0</v>
      </c>
      <c r="BX57" s="67">
        <f t="shared" si="179"/>
        <v>0</v>
      </c>
      <c r="BY57" s="63"/>
      <c r="BZ57" s="64"/>
      <c r="CA57" s="65"/>
      <c r="CB57" s="66">
        <f t="shared" si="180"/>
        <v>0</v>
      </c>
      <c r="CC57" s="67">
        <f t="shared" si="181"/>
        <v>0</v>
      </c>
    </row>
    <row r="58" spans="1:81" s="4" customFormat="1" x14ac:dyDescent="0.25">
      <c r="A58" s="59">
        <f t="shared" si="150"/>
        <v>0</v>
      </c>
      <c r="B58" s="60">
        <f t="shared" si="151"/>
        <v>0</v>
      </c>
      <c r="C58" s="61"/>
      <c r="D58" s="62" t="s">
        <v>464</v>
      </c>
      <c r="E58" s="72" t="s">
        <v>604</v>
      </c>
      <c r="F58" s="242"/>
      <c r="G58" s="63"/>
      <c r="H58" s="64"/>
      <c r="I58" s="65"/>
      <c r="J58" s="66">
        <f t="shared" si="152"/>
        <v>0</v>
      </c>
      <c r="K58" s="67">
        <f t="shared" si="153"/>
        <v>0</v>
      </c>
      <c r="L58" s="63"/>
      <c r="M58" s="64"/>
      <c r="N58" s="65"/>
      <c r="O58" s="66">
        <f t="shared" si="154"/>
        <v>0</v>
      </c>
      <c r="P58" s="67">
        <f t="shared" si="155"/>
        <v>0</v>
      </c>
      <c r="Q58" s="63"/>
      <c r="R58" s="64"/>
      <c r="S58" s="65"/>
      <c r="T58" s="66">
        <f t="shared" si="156"/>
        <v>0</v>
      </c>
      <c r="U58" s="67">
        <f t="shared" si="157"/>
        <v>0</v>
      </c>
      <c r="V58" s="63"/>
      <c r="W58" s="64"/>
      <c r="X58" s="65"/>
      <c r="Y58" s="66">
        <f t="shared" si="158"/>
        <v>0</v>
      </c>
      <c r="Z58" s="67">
        <f t="shared" si="159"/>
        <v>0</v>
      </c>
      <c r="AA58" s="63"/>
      <c r="AB58" s="64"/>
      <c r="AC58" s="65"/>
      <c r="AD58" s="66">
        <f t="shared" si="160"/>
        <v>0</v>
      </c>
      <c r="AE58" s="67">
        <f t="shared" si="161"/>
        <v>0</v>
      </c>
      <c r="AF58" s="63"/>
      <c r="AG58" s="64"/>
      <c r="AH58" s="65"/>
      <c r="AI58" s="66">
        <f t="shared" si="162"/>
        <v>0</v>
      </c>
      <c r="AJ58" s="67">
        <f t="shared" si="163"/>
        <v>0</v>
      </c>
      <c r="AK58" s="63"/>
      <c r="AL58" s="64"/>
      <c r="AM58" s="65"/>
      <c r="AN58" s="66">
        <f t="shared" si="164"/>
        <v>0</v>
      </c>
      <c r="AO58" s="67">
        <f t="shared" si="165"/>
        <v>0</v>
      </c>
      <c r="AP58" s="63"/>
      <c r="AQ58" s="64"/>
      <c r="AR58" s="65"/>
      <c r="AS58" s="66">
        <f t="shared" si="166"/>
        <v>0</v>
      </c>
      <c r="AT58" s="67">
        <f t="shared" si="167"/>
        <v>0</v>
      </c>
      <c r="AU58" s="63"/>
      <c r="AV58" s="64"/>
      <c r="AW58" s="65"/>
      <c r="AX58" s="66">
        <f t="shared" si="168"/>
        <v>0</v>
      </c>
      <c r="AY58" s="67">
        <f t="shared" si="169"/>
        <v>0</v>
      </c>
      <c r="AZ58" s="63"/>
      <c r="BA58" s="64"/>
      <c r="BB58" s="65"/>
      <c r="BC58" s="66">
        <f t="shared" si="170"/>
        <v>0</v>
      </c>
      <c r="BD58" s="67">
        <f t="shared" si="171"/>
        <v>0</v>
      </c>
      <c r="BE58" s="63"/>
      <c r="BF58" s="64"/>
      <c r="BG58" s="65"/>
      <c r="BH58" s="66">
        <f t="shared" si="172"/>
        <v>0</v>
      </c>
      <c r="BI58" s="67">
        <f t="shared" si="173"/>
        <v>0</v>
      </c>
      <c r="BJ58" s="63"/>
      <c r="BK58" s="64"/>
      <c r="BL58" s="65"/>
      <c r="BM58" s="66">
        <f t="shared" si="174"/>
        <v>0</v>
      </c>
      <c r="BN58" s="67">
        <f t="shared" si="175"/>
        <v>0</v>
      </c>
      <c r="BO58" s="63"/>
      <c r="BP58" s="64"/>
      <c r="BQ58" s="65"/>
      <c r="BR58" s="66">
        <f t="shared" si="176"/>
        <v>0</v>
      </c>
      <c r="BS58" s="67">
        <f t="shared" si="177"/>
        <v>0</v>
      </c>
      <c r="BT58" s="63"/>
      <c r="BU58" s="64"/>
      <c r="BV58" s="65"/>
      <c r="BW58" s="66">
        <f t="shared" si="178"/>
        <v>0</v>
      </c>
      <c r="BX58" s="67">
        <f t="shared" si="179"/>
        <v>0</v>
      </c>
      <c r="BY58" s="63"/>
      <c r="BZ58" s="64"/>
      <c r="CA58" s="65"/>
      <c r="CB58" s="66">
        <f t="shared" si="180"/>
        <v>0</v>
      </c>
      <c r="CC58" s="67">
        <f t="shared" si="181"/>
        <v>0</v>
      </c>
    </row>
    <row r="59" spans="1:81" s="4" customFormat="1" ht="14.4" x14ac:dyDescent="0.3">
      <c r="A59" s="59">
        <f t="shared" si="150"/>
        <v>0</v>
      </c>
      <c r="B59" s="60">
        <f t="shared" si="151"/>
        <v>0</v>
      </c>
      <c r="C59" s="61"/>
      <c r="D59" s="62" t="s">
        <v>571</v>
      </c>
      <c r="E59" s="68"/>
      <c r="F59" s="242"/>
      <c r="G59" s="63"/>
      <c r="H59" s="64"/>
      <c r="I59" s="65"/>
      <c r="J59" s="66">
        <f>I59*G59</f>
        <v>0</v>
      </c>
      <c r="K59" s="67">
        <f>I59*H59</f>
        <v>0</v>
      </c>
      <c r="L59" s="63"/>
      <c r="M59" s="64"/>
      <c r="N59" s="65"/>
      <c r="O59" s="66">
        <f t="shared" si="154"/>
        <v>0</v>
      </c>
      <c r="P59" s="67">
        <f t="shared" si="155"/>
        <v>0</v>
      </c>
      <c r="Q59" s="63"/>
      <c r="R59" s="64"/>
      <c r="S59" s="65"/>
      <c r="T59" s="66">
        <f t="shared" si="156"/>
        <v>0</v>
      </c>
      <c r="U59" s="67">
        <f t="shared" si="157"/>
        <v>0</v>
      </c>
      <c r="V59" s="63"/>
      <c r="W59" s="64"/>
      <c r="X59" s="65"/>
      <c r="Y59" s="66">
        <f t="shared" si="158"/>
        <v>0</v>
      </c>
      <c r="Z59" s="67">
        <f t="shared" si="159"/>
        <v>0</v>
      </c>
      <c r="AA59" s="63"/>
      <c r="AB59" s="64"/>
      <c r="AC59" s="65"/>
      <c r="AD59" s="66">
        <f t="shared" si="160"/>
        <v>0</v>
      </c>
      <c r="AE59" s="67">
        <f t="shared" si="161"/>
        <v>0</v>
      </c>
      <c r="AF59" s="63"/>
      <c r="AG59" s="64"/>
      <c r="AH59" s="65"/>
      <c r="AI59" s="66">
        <f t="shared" si="162"/>
        <v>0</v>
      </c>
      <c r="AJ59" s="67">
        <f t="shared" si="163"/>
        <v>0</v>
      </c>
      <c r="AK59" s="63"/>
      <c r="AL59" s="64"/>
      <c r="AM59" s="65"/>
      <c r="AN59" s="66">
        <f t="shared" si="164"/>
        <v>0</v>
      </c>
      <c r="AO59" s="67">
        <f t="shared" si="165"/>
        <v>0</v>
      </c>
      <c r="AP59" s="63"/>
      <c r="AQ59" s="64"/>
      <c r="AR59" s="65"/>
      <c r="AS59" s="66">
        <f t="shared" si="166"/>
        <v>0</v>
      </c>
      <c r="AT59" s="67">
        <f t="shared" si="167"/>
        <v>0</v>
      </c>
      <c r="AU59" s="63"/>
      <c r="AV59" s="64"/>
      <c r="AW59" s="65"/>
      <c r="AX59" s="66">
        <f t="shared" si="168"/>
        <v>0</v>
      </c>
      <c r="AY59" s="67">
        <f t="shared" si="169"/>
        <v>0</v>
      </c>
      <c r="AZ59" s="63"/>
      <c r="BA59" s="64"/>
      <c r="BB59" s="65"/>
      <c r="BC59" s="66">
        <f t="shared" si="170"/>
        <v>0</v>
      </c>
      <c r="BD59" s="67">
        <f t="shared" si="171"/>
        <v>0</v>
      </c>
      <c r="BE59" s="63"/>
      <c r="BF59" s="64"/>
      <c r="BG59" s="65"/>
      <c r="BH59" s="66">
        <f t="shared" si="172"/>
        <v>0</v>
      </c>
      <c r="BI59" s="67">
        <f t="shared" si="173"/>
        <v>0</v>
      </c>
      <c r="BJ59" s="63"/>
      <c r="BK59" s="64"/>
      <c r="BL59" s="65"/>
      <c r="BM59" s="66">
        <f t="shared" si="174"/>
        <v>0</v>
      </c>
      <c r="BN59" s="67">
        <f t="shared" si="175"/>
        <v>0</v>
      </c>
      <c r="BO59" s="63"/>
      <c r="BP59" s="64"/>
      <c r="BQ59" s="65"/>
      <c r="BR59" s="66">
        <f t="shared" si="176"/>
        <v>0</v>
      </c>
      <c r="BS59" s="67">
        <f t="shared" si="177"/>
        <v>0</v>
      </c>
      <c r="BT59" s="63"/>
      <c r="BU59" s="64"/>
      <c r="BV59" s="65"/>
      <c r="BW59" s="66">
        <f t="shared" si="178"/>
        <v>0</v>
      </c>
      <c r="BX59" s="67">
        <f t="shared" si="179"/>
        <v>0</v>
      </c>
      <c r="BY59" s="63"/>
      <c r="BZ59" s="64"/>
      <c r="CA59" s="65"/>
      <c r="CB59" s="66">
        <f t="shared" si="180"/>
        <v>0</v>
      </c>
      <c r="CC59" s="67">
        <f t="shared" si="181"/>
        <v>0</v>
      </c>
    </row>
    <row r="60" spans="1:81" s="4" customFormat="1" ht="14.4" x14ac:dyDescent="0.3">
      <c r="A60" s="59">
        <f t="shared" si="150"/>
        <v>0</v>
      </c>
      <c r="B60" s="60">
        <f t="shared" si="151"/>
        <v>0</v>
      </c>
      <c r="C60" s="61"/>
      <c r="D60" s="62" t="s">
        <v>615</v>
      </c>
      <c r="E60" s="68"/>
      <c r="F60" s="242"/>
      <c r="G60" s="63"/>
      <c r="H60" s="64"/>
      <c r="I60" s="65"/>
      <c r="J60" s="66">
        <f>I60*G60</f>
        <v>0</v>
      </c>
      <c r="K60" s="67">
        <f>I60*H60</f>
        <v>0</v>
      </c>
      <c r="L60" s="63"/>
      <c r="M60" s="64"/>
      <c r="N60" s="65"/>
      <c r="O60" s="66">
        <f t="shared" si="154"/>
        <v>0</v>
      </c>
      <c r="P60" s="67">
        <f t="shared" si="155"/>
        <v>0</v>
      </c>
      <c r="Q60" s="63"/>
      <c r="R60" s="64"/>
      <c r="S60" s="65"/>
      <c r="T60" s="66">
        <f t="shared" si="156"/>
        <v>0</v>
      </c>
      <c r="U60" s="67">
        <f t="shared" si="157"/>
        <v>0</v>
      </c>
      <c r="V60" s="63"/>
      <c r="W60" s="64"/>
      <c r="X60" s="65"/>
      <c r="Y60" s="66">
        <f t="shared" si="158"/>
        <v>0</v>
      </c>
      <c r="Z60" s="67">
        <f t="shared" si="159"/>
        <v>0</v>
      </c>
      <c r="AA60" s="63"/>
      <c r="AB60" s="64"/>
      <c r="AC60" s="65"/>
      <c r="AD60" s="66">
        <f t="shared" si="160"/>
        <v>0</v>
      </c>
      <c r="AE60" s="67">
        <f t="shared" si="161"/>
        <v>0</v>
      </c>
      <c r="AF60" s="63"/>
      <c r="AG60" s="64"/>
      <c r="AH60" s="65"/>
      <c r="AI60" s="66">
        <f t="shared" si="162"/>
        <v>0</v>
      </c>
      <c r="AJ60" s="67">
        <f t="shared" si="163"/>
        <v>0</v>
      </c>
      <c r="AK60" s="63"/>
      <c r="AL60" s="64"/>
      <c r="AM60" s="65"/>
      <c r="AN60" s="66">
        <f t="shared" si="164"/>
        <v>0</v>
      </c>
      <c r="AO60" s="67">
        <f t="shared" si="165"/>
        <v>0</v>
      </c>
      <c r="AP60" s="63"/>
      <c r="AQ60" s="64"/>
      <c r="AR60" s="65"/>
      <c r="AS60" s="66">
        <f t="shared" si="166"/>
        <v>0</v>
      </c>
      <c r="AT60" s="67">
        <f t="shared" si="167"/>
        <v>0</v>
      </c>
      <c r="AU60" s="63"/>
      <c r="AV60" s="64"/>
      <c r="AW60" s="65"/>
      <c r="AX60" s="66">
        <f t="shared" si="168"/>
        <v>0</v>
      </c>
      <c r="AY60" s="67">
        <f t="shared" si="169"/>
        <v>0</v>
      </c>
      <c r="AZ60" s="63"/>
      <c r="BA60" s="64"/>
      <c r="BB60" s="65"/>
      <c r="BC60" s="66">
        <f t="shared" si="170"/>
        <v>0</v>
      </c>
      <c r="BD60" s="67">
        <f t="shared" si="171"/>
        <v>0</v>
      </c>
      <c r="BE60" s="63"/>
      <c r="BF60" s="64"/>
      <c r="BG60" s="65"/>
      <c r="BH60" s="66">
        <f t="shared" si="172"/>
        <v>0</v>
      </c>
      <c r="BI60" s="67">
        <f t="shared" si="173"/>
        <v>0</v>
      </c>
      <c r="BJ60" s="63"/>
      <c r="BK60" s="64"/>
      <c r="BL60" s="65"/>
      <c r="BM60" s="66">
        <f t="shared" si="174"/>
        <v>0</v>
      </c>
      <c r="BN60" s="67">
        <f t="shared" si="175"/>
        <v>0</v>
      </c>
      <c r="BO60" s="63"/>
      <c r="BP60" s="64"/>
      <c r="BQ60" s="65"/>
      <c r="BR60" s="66">
        <f t="shared" si="176"/>
        <v>0</v>
      </c>
      <c r="BS60" s="67">
        <f t="shared" si="177"/>
        <v>0</v>
      </c>
      <c r="BT60" s="63"/>
      <c r="BU60" s="64"/>
      <c r="BV60" s="65"/>
      <c r="BW60" s="66">
        <f t="shared" si="178"/>
        <v>0</v>
      </c>
      <c r="BX60" s="67">
        <f t="shared" si="179"/>
        <v>0</v>
      </c>
      <c r="BY60" s="63"/>
      <c r="BZ60" s="64"/>
      <c r="CA60" s="65"/>
      <c r="CB60" s="66">
        <f t="shared" si="180"/>
        <v>0</v>
      </c>
      <c r="CC60" s="67">
        <f t="shared" si="181"/>
        <v>0</v>
      </c>
    </row>
    <row r="61" spans="1:81" s="4" customFormat="1" x14ac:dyDescent="0.25">
      <c r="A61" s="51"/>
      <c r="B61" s="52"/>
      <c r="C61" s="58"/>
      <c r="D61" s="62" t="s">
        <v>465</v>
      </c>
      <c r="E61" s="205" t="s">
        <v>466</v>
      </c>
      <c r="F61" s="243"/>
      <c r="G61" s="51"/>
      <c r="H61" s="52"/>
      <c r="I61" s="53"/>
      <c r="J61" s="70"/>
      <c r="K61" s="71"/>
      <c r="L61" s="51"/>
      <c r="M61" s="52"/>
      <c r="N61" s="53"/>
      <c r="O61" s="70"/>
      <c r="P61" s="71"/>
      <c r="Q61" s="51"/>
      <c r="R61" s="52"/>
      <c r="S61" s="53"/>
      <c r="T61" s="70"/>
      <c r="U61" s="71"/>
      <c r="V61" s="51"/>
      <c r="W61" s="52"/>
      <c r="X61" s="53"/>
      <c r="Y61" s="70"/>
      <c r="Z61" s="71"/>
      <c r="AA61" s="51"/>
      <c r="AB61" s="52"/>
      <c r="AC61" s="53"/>
      <c r="AD61" s="70"/>
      <c r="AE61" s="71"/>
      <c r="AF61" s="51"/>
      <c r="AG61" s="52"/>
      <c r="AH61" s="53"/>
      <c r="AI61" s="70"/>
      <c r="AJ61" s="71"/>
      <c r="AK61" s="51"/>
      <c r="AL61" s="52"/>
      <c r="AM61" s="53"/>
      <c r="AN61" s="70"/>
      <c r="AO61" s="71"/>
      <c r="AP61" s="51"/>
      <c r="AQ61" s="52"/>
      <c r="AR61" s="53"/>
      <c r="AS61" s="70"/>
      <c r="AT61" s="71"/>
      <c r="AU61" s="51"/>
      <c r="AV61" s="52"/>
      <c r="AW61" s="53"/>
      <c r="AX61" s="70"/>
      <c r="AY61" s="71"/>
      <c r="AZ61" s="51"/>
      <c r="BA61" s="52"/>
      <c r="BB61" s="53"/>
      <c r="BC61" s="70"/>
      <c r="BD61" s="71"/>
      <c r="BE61" s="51"/>
      <c r="BF61" s="52"/>
      <c r="BG61" s="53"/>
      <c r="BH61" s="70"/>
      <c r="BI61" s="71"/>
      <c r="BJ61" s="51"/>
      <c r="BK61" s="52"/>
      <c r="BL61" s="53"/>
      <c r="BM61" s="70"/>
      <c r="BN61" s="71"/>
      <c r="BO61" s="51"/>
      <c r="BP61" s="52"/>
      <c r="BQ61" s="53"/>
      <c r="BR61" s="70"/>
      <c r="BS61" s="71"/>
      <c r="BT61" s="51"/>
      <c r="BU61" s="52"/>
      <c r="BV61" s="53"/>
      <c r="BW61" s="70"/>
      <c r="BX61" s="71"/>
      <c r="BY61" s="51"/>
      <c r="BZ61" s="52"/>
      <c r="CA61" s="53"/>
      <c r="CB61" s="70"/>
      <c r="CC61" s="71"/>
    </row>
    <row r="62" spans="1:81" s="4" customFormat="1" x14ac:dyDescent="0.25">
      <c r="A62" s="59">
        <f>SUMIF($I$5:$IT$5,"QTY*Equipment",$I62:$IT62)</f>
        <v>0</v>
      </c>
      <c r="B62" s="60">
        <f>SUMIF($I$5:$IT$5,"QTY*Install",$I62:$IT62)</f>
        <v>0</v>
      </c>
      <c r="C62" s="61"/>
      <c r="D62" s="62" t="s">
        <v>467</v>
      </c>
      <c r="E62" s="72" t="s">
        <v>598</v>
      </c>
      <c r="F62" s="242"/>
      <c r="G62" s="63"/>
      <c r="H62" s="64"/>
      <c r="I62" s="65"/>
      <c r="J62" s="66">
        <f t="shared" ref="J62:J63" si="182">I62*G62</f>
        <v>0</v>
      </c>
      <c r="K62" s="67">
        <f t="shared" ref="K62:K63" si="183">I62*H62</f>
        <v>0</v>
      </c>
      <c r="L62" s="63"/>
      <c r="M62" s="64"/>
      <c r="N62" s="65"/>
      <c r="O62" s="66">
        <f t="shared" ref="O62:O64" si="184">N62*L62</f>
        <v>0</v>
      </c>
      <c r="P62" s="67">
        <f t="shared" ref="P62:P64" si="185">N62*M62</f>
        <v>0</v>
      </c>
      <c r="Q62" s="63"/>
      <c r="R62" s="64"/>
      <c r="S62" s="65"/>
      <c r="T62" s="66">
        <f t="shared" ref="T62:T64" si="186">S62*Q62</f>
        <v>0</v>
      </c>
      <c r="U62" s="67">
        <f t="shared" ref="U62:U64" si="187">S62*R62</f>
        <v>0</v>
      </c>
      <c r="V62" s="63"/>
      <c r="W62" s="64"/>
      <c r="X62" s="65"/>
      <c r="Y62" s="66">
        <f t="shared" ref="Y62:Y64" si="188">X62*V62</f>
        <v>0</v>
      </c>
      <c r="Z62" s="67">
        <f t="shared" ref="Z62:Z64" si="189">X62*W62</f>
        <v>0</v>
      </c>
      <c r="AA62" s="63"/>
      <c r="AB62" s="64"/>
      <c r="AC62" s="65"/>
      <c r="AD62" s="66">
        <f t="shared" ref="AD62:AD64" si="190">AC62*AA62</f>
        <v>0</v>
      </c>
      <c r="AE62" s="67">
        <f t="shared" ref="AE62:AE64" si="191">AC62*AB62</f>
        <v>0</v>
      </c>
      <c r="AF62" s="63"/>
      <c r="AG62" s="64"/>
      <c r="AH62" s="65"/>
      <c r="AI62" s="66">
        <f t="shared" ref="AI62:AI64" si="192">AH62*AF62</f>
        <v>0</v>
      </c>
      <c r="AJ62" s="67">
        <f t="shared" ref="AJ62:AJ64" si="193">AH62*AG62</f>
        <v>0</v>
      </c>
      <c r="AK62" s="63"/>
      <c r="AL62" s="64"/>
      <c r="AM62" s="65"/>
      <c r="AN62" s="66">
        <f t="shared" ref="AN62:AN64" si="194">AM62*AK62</f>
        <v>0</v>
      </c>
      <c r="AO62" s="67">
        <f t="shared" ref="AO62:AO64" si="195">AM62*AL62</f>
        <v>0</v>
      </c>
      <c r="AP62" s="63"/>
      <c r="AQ62" s="64"/>
      <c r="AR62" s="65"/>
      <c r="AS62" s="66">
        <f t="shared" ref="AS62:AS64" si="196">AR62*AP62</f>
        <v>0</v>
      </c>
      <c r="AT62" s="67">
        <f t="shared" ref="AT62:AT64" si="197">AR62*AQ62</f>
        <v>0</v>
      </c>
      <c r="AU62" s="63"/>
      <c r="AV62" s="64"/>
      <c r="AW62" s="65"/>
      <c r="AX62" s="66">
        <f t="shared" ref="AX62:AX64" si="198">AW62*AU62</f>
        <v>0</v>
      </c>
      <c r="AY62" s="67">
        <f t="shared" ref="AY62:AY64" si="199">AW62*AV62</f>
        <v>0</v>
      </c>
      <c r="AZ62" s="63"/>
      <c r="BA62" s="64"/>
      <c r="BB62" s="65"/>
      <c r="BC62" s="66">
        <f t="shared" ref="BC62:BC64" si="200">BB62*AZ62</f>
        <v>0</v>
      </c>
      <c r="BD62" s="67">
        <f t="shared" ref="BD62:BD64" si="201">BB62*BA62</f>
        <v>0</v>
      </c>
      <c r="BE62" s="63"/>
      <c r="BF62" s="64"/>
      <c r="BG62" s="65"/>
      <c r="BH62" s="66">
        <f t="shared" ref="BH62:BH64" si="202">BG62*BE62</f>
        <v>0</v>
      </c>
      <c r="BI62" s="67">
        <f t="shared" ref="BI62:BI64" si="203">BG62*BF62</f>
        <v>0</v>
      </c>
      <c r="BJ62" s="63"/>
      <c r="BK62" s="64"/>
      <c r="BL62" s="65"/>
      <c r="BM62" s="66">
        <f t="shared" ref="BM62:BM64" si="204">BL62*BJ62</f>
        <v>0</v>
      </c>
      <c r="BN62" s="67">
        <f t="shared" ref="BN62:BN64" si="205">BL62*BK62</f>
        <v>0</v>
      </c>
      <c r="BO62" s="63"/>
      <c r="BP62" s="64"/>
      <c r="BQ62" s="65"/>
      <c r="BR62" s="66">
        <f t="shared" ref="BR62:BR64" si="206">BQ62*BO62</f>
        <v>0</v>
      </c>
      <c r="BS62" s="67">
        <f t="shared" ref="BS62:BS64" si="207">BQ62*BP62</f>
        <v>0</v>
      </c>
      <c r="BT62" s="63"/>
      <c r="BU62" s="64"/>
      <c r="BV62" s="65"/>
      <c r="BW62" s="66">
        <f t="shared" ref="BW62:BW64" si="208">BV62*BT62</f>
        <v>0</v>
      </c>
      <c r="BX62" s="67">
        <f t="shared" ref="BX62:BX64" si="209">BV62*BU62</f>
        <v>0</v>
      </c>
      <c r="BY62" s="63"/>
      <c r="BZ62" s="64"/>
      <c r="CA62" s="65"/>
      <c r="CB62" s="66">
        <f t="shared" ref="CB62:CB64" si="210">CA62*BY62</f>
        <v>0</v>
      </c>
      <c r="CC62" s="67">
        <f t="shared" ref="CC62:CC64" si="211">CA62*BZ62</f>
        <v>0</v>
      </c>
    </row>
    <row r="63" spans="1:81" s="4" customFormat="1" x14ac:dyDescent="0.25">
      <c r="A63" s="59">
        <f>SUMIF($I$5:$IT$5,"QTY*Equipment",$I63:$IT63)</f>
        <v>0</v>
      </c>
      <c r="B63" s="60">
        <f>SUMIF($I$5:$IT$5,"QTY*Install",$I63:$IT63)</f>
        <v>0</v>
      </c>
      <c r="C63" s="61"/>
      <c r="D63" s="62" t="s">
        <v>468</v>
      </c>
      <c r="E63" s="72" t="s">
        <v>605</v>
      </c>
      <c r="F63" s="242"/>
      <c r="G63" s="63"/>
      <c r="H63" s="64"/>
      <c r="I63" s="65"/>
      <c r="J63" s="66">
        <f t="shared" si="182"/>
        <v>0</v>
      </c>
      <c r="K63" s="67">
        <f t="shared" si="183"/>
        <v>0</v>
      </c>
      <c r="L63" s="63"/>
      <c r="M63" s="64"/>
      <c r="N63" s="65"/>
      <c r="O63" s="66">
        <f t="shared" si="184"/>
        <v>0</v>
      </c>
      <c r="P63" s="67">
        <f t="shared" si="185"/>
        <v>0</v>
      </c>
      <c r="Q63" s="63"/>
      <c r="R63" s="64"/>
      <c r="S63" s="65"/>
      <c r="T63" s="66">
        <f t="shared" si="186"/>
        <v>0</v>
      </c>
      <c r="U63" s="67">
        <f t="shared" si="187"/>
        <v>0</v>
      </c>
      <c r="V63" s="63"/>
      <c r="W63" s="64"/>
      <c r="X63" s="65"/>
      <c r="Y63" s="66">
        <f t="shared" si="188"/>
        <v>0</v>
      </c>
      <c r="Z63" s="67">
        <f t="shared" si="189"/>
        <v>0</v>
      </c>
      <c r="AA63" s="63"/>
      <c r="AB63" s="64"/>
      <c r="AC63" s="65"/>
      <c r="AD63" s="66">
        <f t="shared" si="190"/>
        <v>0</v>
      </c>
      <c r="AE63" s="67">
        <f t="shared" si="191"/>
        <v>0</v>
      </c>
      <c r="AF63" s="63"/>
      <c r="AG63" s="64"/>
      <c r="AH63" s="65"/>
      <c r="AI63" s="66">
        <f t="shared" si="192"/>
        <v>0</v>
      </c>
      <c r="AJ63" s="67">
        <f t="shared" si="193"/>
        <v>0</v>
      </c>
      <c r="AK63" s="63"/>
      <c r="AL63" s="64"/>
      <c r="AM63" s="65"/>
      <c r="AN63" s="66">
        <f t="shared" si="194"/>
        <v>0</v>
      </c>
      <c r="AO63" s="67">
        <f t="shared" si="195"/>
        <v>0</v>
      </c>
      <c r="AP63" s="63"/>
      <c r="AQ63" s="64"/>
      <c r="AR63" s="65"/>
      <c r="AS63" s="66">
        <f t="shared" si="196"/>
        <v>0</v>
      </c>
      <c r="AT63" s="67">
        <f t="shared" si="197"/>
        <v>0</v>
      </c>
      <c r="AU63" s="63"/>
      <c r="AV63" s="64"/>
      <c r="AW63" s="65"/>
      <c r="AX63" s="66">
        <f t="shared" si="198"/>
        <v>0</v>
      </c>
      <c r="AY63" s="67">
        <f t="shared" si="199"/>
        <v>0</v>
      </c>
      <c r="AZ63" s="63"/>
      <c r="BA63" s="64"/>
      <c r="BB63" s="65"/>
      <c r="BC63" s="66">
        <f t="shared" si="200"/>
        <v>0</v>
      </c>
      <c r="BD63" s="67">
        <f t="shared" si="201"/>
        <v>0</v>
      </c>
      <c r="BE63" s="63"/>
      <c r="BF63" s="64"/>
      <c r="BG63" s="65"/>
      <c r="BH63" s="66">
        <f t="shared" si="202"/>
        <v>0</v>
      </c>
      <c r="BI63" s="67">
        <f t="shared" si="203"/>
        <v>0</v>
      </c>
      <c r="BJ63" s="63"/>
      <c r="BK63" s="64"/>
      <c r="BL63" s="65"/>
      <c r="BM63" s="66">
        <f t="shared" si="204"/>
        <v>0</v>
      </c>
      <c r="BN63" s="67">
        <f t="shared" si="205"/>
        <v>0</v>
      </c>
      <c r="BO63" s="63"/>
      <c r="BP63" s="64"/>
      <c r="BQ63" s="65"/>
      <c r="BR63" s="66">
        <f t="shared" si="206"/>
        <v>0</v>
      </c>
      <c r="BS63" s="67">
        <f t="shared" si="207"/>
        <v>0</v>
      </c>
      <c r="BT63" s="63"/>
      <c r="BU63" s="64"/>
      <c r="BV63" s="65"/>
      <c r="BW63" s="66">
        <f t="shared" si="208"/>
        <v>0</v>
      </c>
      <c r="BX63" s="67">
        <f t="shared" si="209"/>
        <v>0</v>
      </c>
      <c r="BY63" s="63"/>
      <c r="BZ63" s="64"/>
      <c r="CA63" s="65"/>
      <c r="CB63" s="66">
        <f t="shared" si="210"/>
        <v>0</v>
      </c>
      <c r="CC63" s="67">
        <f t="shared" si="211"/>
        <v>0</v>
      </c>
    </row>
    <row r="64" spans="1:81" s="4" customFormat="1" ht="14.4" x14ac:dyDescent="0.3">
      <c r="A64" s="59">
        <f>SUMIF($I$5:$IT$5,"QTY*Equipment",$I64:$IT64)</f>
        <v>0</v>
      </c>
      <c r="B64" s="60">
        <f>SUMIF($I$5:$IT$5,"QTY*Install",$I64:$IT64)</f>
        <v>0</v>
      </c>
      <c r="C64" s="61"/>
      <c r="D64" s="62" t="s">
        <v>616</v>
      </c>
      <c r="E64" s="68"/>
      <c r="F64" s="242"/>
      <c r="G64" s="63"/>
      <c r="H64" s="64"/>
      <c r="I64" s="65"/>
      <c r="J64" s="66">
        <f>I64*G64</f>
        <v>0</v>
      </c>
      <c r="K64" s="67">
        <f>I64*H64</f>
        <v>0</v>
      </c>
      <c r="L64" s="63"/>
      <c r="M64" s="64"/>
      <c r="N64" s="65"/>
      <c r="O64" s="66">
        <f t="shared" si="184"/>
        <v>0</v>
      </c>
      <c r="P64" s="67">
        <f t="shared" si="185"/>
        <v>0</v>
      </c>
      <c r="Q64" s="63"/>
      <c r="R64" s="64"/>
      <c r="S64" s="65"/>
      <c r="T64" s="66">
        <f t="shared" si="186"/>
        <v>0</v>
      </c>
      <c r="U64" s="67">
        <f t="shared" si="187"/>
        <v>0</v>
      </c>
      <c r="V64" s="63"/>
      <c r="W64" s="64"/>
      <c r="X64" s="65"/>
      <c r="Y64" s="66">
        <f t="shared" si="188"/>
        <v>0</v>
      </c>
      <c r="Z64" s="67">
        <f t="shared" si="189"/>
        <v>0</v>
      </c>
      <c r="AA64" s="63"/>
      <c r="AB64" s="64"/>
      <c r="AC64" s="65"/>
      <c r="AD64" s="66">
        <f t="shared" si="190"/>
        <v>0</v>
      </c>
      <c r="AE64" s="67">
        <f t="shared" si="191"/>
        <v>0</v>
      </c>
      <c r="AF64" s="63"/>
      <c r="AG64" s="64"/>
      <c r="AH64" s="65"/>
      <c r="AI64" s="66">
        <f t="shared" si="192"/>
        <v>0</v>
      </c>
      <c r="AJ64" s="67">
        <f t="shared" si="193"/>
        <v>0</v>
      </c>
      <c r="AK64" s="63"/>
      <c r="AL64" s="64"/>
      <c r="AM64" s="65"/>
      <c r="AN64" s="66">
        <f t="shared" si="194"/>
        <v>0</v>
      </c>
      <c r="AO64" s="67">
        <f t="shared" si="195"/>
        <v>0</v>
      </c>
      <c r="AP64" s="63"/>
      <c r="AQ64" s="64"/>
      <c r="AR64" s="65"/>
      <c r="AS64" s="66">
        <f t="shared" si="196"/>
        <v>0</v>
      </c>
      <c r="AT64" s="67">
        <f t="shared" si="197"/>
        <v>0</v>
      </c>
      <c r="AU64" s="63"/>
      <c r="AV64" s="64"/>
      <c r="AW64" s="65"/>
      <c r="AX64" s="66">
        <f t="shared" si="198"/>
        <v>0</v>
      </c>
      <c r="AY64" s="67">
        <f t="shared" si="199"/>
        <v>0</v>
      </c>
      <c r="AZ64" s="63"/>
      <c r="BA64" s="64"/>
      <c r="BB64" s="65"/>
      <c r="BC64" s="66">
        <f t="shared" si="200"/>
        <v>0</v>
      </c>
      <c r="BD64" s="67">
        <f t="shared" si="201"/>
        <v>0</v>
      </c>
      <c r="BE64" s="63"/>
      <c r="BF64" s="64"/>
      <c r="BG64" s="65"/>
      <c r="BH64" s="66">
        <f t="shared" si="202"/>
        <v>0</v>
      </c>
      <c r="BI64" s="67">
        <f t="shared" si="203"/>
        <v>0</v>
      </c>
      <c r="BJ64" s="63"/>
      <c r="BK64" s="64"/>
      <c r="BL64" s="65"/>
      <c r="BM64" s="66">
        <f t="shared" si="204"/>
        <v>0</v>
      </c>
      <c r="BN64" s="67">
        <f t="shared" si="205"/>
        <v>0</v>
      </c>
      <c r="BO64" s="63"/>
      <c r="BP64" s="64"/>
      <c r="BQ64" s="65"/>
      <c r="BR64" s="66">
        <f t="shared" si="206"/>
        <v>0</v>
      </c>
      <c r="BS64" s="67">
        <f t="shared" si="207"/>
        <v>0</v>
      </c>
      <c r="BT64" s="63"/>
      <c r="BU64" s="64"/>
      <c r="BV64" s="65"/>
      <c r="BW64" s="66">
        <f t="shared" si="208"/>
        <v>0</v>
      </c>
      <c r="BX64" s="67">
        <f t="shared" si="209"/>
        <v>0</v>
      </c>
      <c r="BY64" s="63"/>
      <c r="BZ64" s="64"/>
      <c r="CA64" s="65"/>
      <c r="CB64" s="66">
        <f t="shared" si="210"/>
        <v>0</v>
      </c>
      <c r="CC64" s="67">
        <f t="shared" si="211"/>
        <v>0</v>
      </c>
    </row>
    <row r="65" spans="1:81" s="4" customFormat="1" x14ac:dyDescent="0.25">
      <c r="A65" s="51"/>
      <c r="B65" s="52"/>
      <c r="C65" s="58"/>
      <c r="D65" s="62" t="s">
        <v>469</v>
      </c>
      <c r="E65" s="205" t="s">
        <v>470</v>
      </c>
      <c r="F65" s="243"/>
      <c r="G65" s="51"/>
      <c r="H65" s="52"/>
      <c r="I65" s="53"/>
      <c r="J65" s="70"/>
      <c r="K65" s="71"/>
      <c r="L65" s="51"/>
      <c r="M65" s="52"/>
      <c r="N65" s="53"/>
      <c r="O65" s="70"/>
      <c r="P65" s="71"/>
      <c r="Q65" s="51"/>
      <c r="R65" s="52"/>
      <c r="S65" s="53"/>
      <c r="T65" s="70"/>
      <c r="U65" s="71"/>
      <c r="V65" s="51"/>
      <c r="W65" s="52"/>
      <c r="X65" s="53"/>
      <c r="Y65" s="70"/>
      <c r="Z65" s="71"/>
      <c r="AA65" s="51"/>
      <c r="AB65" s="52"/>
      <c r="AC65" s="53"/>
      <c r="AD65" s="70"/>
      <c r="AE65" s="71"/>
      <c r="AF65" s="51"/>
      <c r="AG65" s="52"/>
      <c r="AH65" s="53"/>
      <c r="AI65" s="70"/>
      <c r="AJ65" s="71"/>
      <c r="AK65" s="51"/>
      <c r="AL65" s="52"/>
      <c r="AM65" s="53"/>
      <c r="AN65" s="70"/>
      <c r="AO65" s="71"/>
      <c r="AP65" s="51"/>
      <c r="AQ65" s="52"/>
      <c r="AR65" s="53"/>
      <c r="AS65" s="70"/>
      <c r="AT65" s="71"/>
      <c r="AU65" s="51"/>
      <c r="AV65" s="52"/>
      <c r="AW65" s="53"/>
      <c r="AX65" s="70"/>
      <c r="AY65" s="71"/>
      <c r="AZ65" s="51"/>
      <c r="BA65" s="52"/>
      <c r="BB65" s="53"/>
      <c r="BC65" s="70"/>
      <c r="BD65" s="71"/>
      <c r="BE65" s="51"/>
      <c r="BF65" s="52"/>
      <c r="BG65" s="53"/>
      <c r="BH65" s="70"/>
      <c r="BI65" s="71"/>
      <c r="BJ65" s="51"/>
      <c r="BK65" s="52"/>
      <c r="BL65" s="53"/>
      <c r="BM65" s="70"/>
      <c r="BN65" s="71"/>
      <c r="BO65" s="51"/>
      <c r="BP65" s="52"/>
      <c r="BQ65" s="53"/>
      <c r="BR65" s="70"/>
      <c r="BS65" s="71"/>
      <c r="BT65" s="51"/>
      <c r="BU65" s="52"/>
      <c r="BV65" s="53"/>
      <c r="BW65" s="70"/>
      <c r="BX65" s="71"/>
      <c r="BY65" s="51"/>
      <c r="BZ65" s="52"/>
      <c r="CA65" s="53"/>
      <c r="CB65" s="70"/>
      <c r="CC65" s="71"/>
    </row>
    <row r="66" spans="1:81" s="4" customFormat="1" x14ac:dyDescent="0.25">
      <c r="A66" s="59">
        <f>SUMIF($I$5:$IT$5,"QTY*Equipment",$I66:$IT66)</f>
        <v>0</v>
      </c>
      <c r="B66" s="60">
        <f>SUMIF($I$5:$IT$5,"QTY*Install",$I66:$IT66)</f>
        <v>0</v>
      </c>
      <c r="C66" s="61"/>
      <c r="D66" s="62" t="s">
        <v>471</v>
      </c>
      <c r="E66" s="72" t="s">
        <v>599</v>
      </c>
      <c r="F66" s="242"/>
      <c r="G66" s="63"/>
      <c r="H66" s="64"/>
      <c r="I66" s="65"/>
      <c r="J66" s="66">
        <f t="shared" ref="J66:J67" si="212">I66*G66</f>
        <v>0</v>
      </c>
      <c r="K66" s="67">
        <f t="shared" ref="K66:K67" si="213">I66*H66</f>
        <v>0</v>
      </c>
      <c r="L66" s="63"/>
      <c r="M66" s="64"/>
      <c r="N66" s="65"/>
      <c r="O66" s="66">
        <f t="shared" ref="O66:O68" si="214">N66*L66</f>
        <v>0</v>
      </c>
      <c r="P66" s="67">
        <f t="shared" ref="P66:P68" si="215">N66*M66</f>
        <v>0</v>
      </c>
      <c r="Q66" s="63"/>
      <c r="R66" s="64"/>
      <c r="S66" s="65"/>
      <c r="T66" s="66">
        <f t="shared" ref="T66:T68" si="216">S66*Q66</f>
        <v>0</v>
      </c>
      <c r="U66" s="67">
        <f t="shared" ref="U66:U68" si="217">S66*R66</f>
        <v>0</v>
      </c>
      <c r="V66" s="63"/>
      <c r="W66" s="64"/>
      <c r="X66" s="65"/>
      <c r="Y66" s="66">
        <f t="shared" ref="Y66:Y68" si="218">X66*V66</f>
        <v>0</v>
      </c>
      <c r="Z66" s="67">
        <f t="shared" ref="Z66:Z68" si="219">X66*W66</f>
        <v>0</v>
      </c>
      <c r="AA66" s="63"/>
      <c r="AB66" s="64"/>
      <c r="AC66" s="65"/>
      <c r="AD66" s="66">
        <f t="shared" ref="AD66:AD68" si="220">AC66*AA66</f>
        <v>0</v>
      </c>
      <c r="AE66" s="67">
        <f t="shared" ref="AE66:AE68" si="221">AC66*AB66</f>
        <v>0</v>
      </c>
      <c r="AF66" s="63"/>
      <c r="AG66" s="64"/>
      <c r="AH66" s="65"/>
      <c r="AI66" s="66">
        <f t="shared" ref="AI66:AI68" si="222">AH66*AF66</f>
        <v>0</v>
      </c>
      <c r="AJ66" s="67">
        <f t="shared" ref="AJ66:AJ68" si="223">AH66*AG66</f>
        <v>0</v>
      </c>
      <c r="AK66" s="63"/>
      <c r="AL66" s="64"/>
      <c r="AM66" s="65"/>
      <c r="AN66" s="66">
        <f t="shared" ref="AN66:AN68" si="224">AM66*AK66</f>
        <v>0</v>
      </c>
      <c r="AO66" s="67">
        <f t="shared" ref="AO66:AO68" si="225">AM66*AL66</f>
        <v>0</v>
      </c>
      <c r="AP66" s="63"/>
      <c r="AQ66" s="64"/>
      <c r="AR66" s="65"/>
      <c r="AS66" s="66">
        <f t="shared" ref="AS66:AS68" si="226">AR66*AP66</f>
        <v>0</v>
      </c>
      <c r="AT66" s="67">
        <f t="shared" ref="AT66:AT68" si="227">AR66*AQ66</f>
        <v>0</v>
      </c>
      <c r="AU66" s="63"/>
      <c r="AV66" s="64"/>
      <c r="AW66" s="65"/>
      <c r="AX66" s="66">
        <f t="shared" ref="AX66:AX68" si="228">AW66*AU66</f>
        <v>0</v>
      </c>
      <c r="AY66" s="67">
        <f t="shared" ref="AY66:AY68" si="229">AW66*AV66</f>
        <v>0</v>
      </c>
      <c r="AZ66" s="63"/>
      <c r="BA66" s="64"/>
      <c r="BB66" s="65"/>
      <c r="BC66" s="66">
        <f t="shared" ref="BC66:BC68" si="230">BB66*AZ66</f>
        <v>0</v>
      </c>
      <c r="BD66" s="67">
        <f t="shared" ref="BD66:BD68" si="231">BB66*BA66</f>
        <v>0</v>
      </c>
      <c r="BE66" s="63"/>
      <c r="BF66" s="64"/>
      <c r="BG66" s="65"/>
      <c r="BH66" s="66">
        <f t="shared" ref="BH66:BH68" si="232">BG66*BE66</f>
        <v>0</v>
      </c>
      <c r="BI66" s="67">
        <f t="shared" ref="BI66:BI68" si="233">BG66*BF66</f>
        <v>0</v>
      </c>
      <c r="BJ66" s="63"/>
      <c r="BK66" s="64"/>
      <c r="BL66" s="65"/>
      <c r="BM66" s="66">
        <f t="shared" ref="BM66:BM68" si="234">BL66*BJ66</f>
        <v>0</v>
      </c>
      <c r="BN66" s="67">
        <f t="shared" ref="BN66:BN68" si="235">BL66*BK66</f>
        <v>0</v>
      </c>
      <c r="BO66" s="63"/>
      <c r="BP66" s="64"/>
      <c r="BQ66" s="65"/>
      <c r="BR66" s="66">
        <f t="shared" ref="BR66:BR68" si="236">BQ66*BO66</f>
        <v>0</v>
      </c>
      <c r="BS66" s="67">
        <f t="shared" ref="BS66:BS68" si="237">BQ66*BP66</f>
        <v>0</v>
      </c>
      <c r="BT66" s="63"/>
      <c r="BU66" s="64"/>
      <c r="BV66" s="65"/>
      <c r="BW66" s="66">
        <f t="shared" ref="BW66:BW68" si="238">BV66*BT66</f>
        <v>0</v>
      </c>
      <c r="BX66" s="67">
        <f t="shared" ref="BX66:BX68" si="239">BV66*BU66</f>
        <v>0</v>
      </c>
      <c r="BY66" s="63"/>
      <c r="BZ66" s="64"/>
      <c r="CA66" s="65"/>
      <c r="CB66" s="66">
        <f t="shared" ref="CB66:CB68" si="240">CA66*BY66</f>
        <v>0</v>
      </c>
      <c r="CC66" s="67">
        <f t="shared" ref="CC66:CC68" si="241">CA66*BZ66</f>
        <v>0</v>
      </c>
    </row>
    <row r="67" spans="1:81" s="4" customFormat="1" x14ac:dyDescent="0.25">
      <c r="A67" s="59">
        <f>SUMIF($I$5:$IT$5,"QTY*Equipment",$I67:$IT67)</f>
        <v>0</v>
      </c>
      <c r="B67" s="60">
        <f>SUMIF($I$5:$IT$5,"QTY*Install",$I67:$IT67)</f>
        <v>0</v>
      </c>
      <c r="C67" s="61"/>
      <c r="D67" s="62" t="s">
        <v>472</v>
      </c>
      <c r="E67" s="72" t="s">
        <v>606</v>
      </c>
      <c r="F67" s="242"/>
      <c r="G67" s="63"/>
      <c r="H67" s="64"/>
      <c r="I67" s="65"/>
      <c r="J67" s="66">
        <f t="shared" si="212"/>
        <v>0</v>
      </c>
      <c r="K67" s="67">
        <f t="shared" si="213"/>
        <v>0</v>
      </c>
      <c r="L67" s="63"/>
      <c r="M67" s="64"/>
      <c r="N67" s="65"/>
      <c r="O67" s="66">
        <f t="shared" si="214"/>
        <v>0</v>
      </c>
      <c r="P67" s="67">
        <f t="shared" si="215"/>
        <v>0</v>
      </c>
      <c r="Q67" s="63"/>
      <c r="R67" s="64"/>
      <c r="S67" s="65"/>
      <c r="T67" s="66">
        <f t="shared" si="216"/>
        <v>0</v>
      </c>
      <c r="U67" s="67">
        <f t="shared" si="217"/>
        <v>0</v>
      </c>
      <c r="V67" s="63"/>
      <c r="W67" s="64"/>
      <c r="X67" s="65"/>
      <c r="Y67" s="66">
        <f t="shared" si="218"/>
        <v>0</v>
      </c>
      <c r="Z67" s="67">
        <f t="shared" si="219"/>
        <v>0</v>
      </c>
      <c r="AA67" s="63"/>
      <c r="AB67" s="64"/>
      <c r="AC67" s="65"/>
      <c r="AD67" s="66">
        <f t="shared" si="220"/>
        <v>0</v>
      </c>
      <c r="AE67" s="67">
        <f t="shared" si="221"/>
        <v>0</v>
      </c>
      <c r="AF67" s="63"/>
      <c r="AG67" s="64"/>
      <c r="AH67" s="65"/>
      <c r="AI67" s="66">
        <f t="shared" si="222"/>
        <v>0</v>
      </c>
      <c r="AJ67" s="67">
        <f t="shared" si="223"/>
        <v>0</v>
      </c>
      <c r="AK67" s="63"/>
      <c r="AL67" s="64"/>
      <c r="AM67" s="65"/>
      <c r="AN67" s="66">
        <f t="shared" si="224"/>
        <v>0</v>
      </c>
      <c r="AO67" s="67">
        <f t="shared" si="225"/>
        <v>0</v>
      </c>
      <c r="AP67" s="63"/>
      <c r="AQ67" s="64"/>
      <c r="AR67" s="65"/>
      <c r="AS67" s="66">
        <f t="shared" si="226"/>
        <v>0</v>
      </c>
      <c r="AT67" s="67">
        <f t="shared" si="227"/>
        <v>0</v>
      </c>
      <c r="AU67" s="63"/>
      <c r="AV67" s="64"/>
      <c r="AW67" s="65"/>
      <c r="AX67" s="66">
        <f t="shared" si="228"/>
        <v>0</v>
      </c>
      <c r="AY67" s="67">
        <f t="shared" si="229"/>
        <v>0</v>
      </c>
      <c r="AZ67" s="63"/>
      <c r="BA67" s="64"/>
      <c r="BB67" s="65"/>
      <c r="BC67" s="66">
        <f t="shared" si="230"/>
        <v>0</v>
      </c>
      <c r="BD67" s="67">
        <f t="shared" si="231"/>
        <v>0</v>
      </c>
      <c r="BE67" s="63"/>
      <c r="BF67" s="64"/>
      <c r="BG67" s="65"/>
      <c r="BH67" s="66">
        <f t="shared" si="232"/>
        <v>0</v>
      </c>
      <c r="BI67" s="67">
        <f t="shared" si="233"/>
        <v>0</v>
      </c>
      <c r="BJ67" s="63"/>
      <c r="BK67" s="64"/>
      <c r="BL67" s="65"/>
      <c r="BM67" s="66">
        <f t="shared" si="234"/>
        <v>0</v>
      </c>
      <c r="BN67" s="67">
        <f t="shared" si="235"/>
        <v>0</v>
      </c>
      <c r="BO67" s="63"/>
      <c r="BP67" s="64"/>
      <c r="BQ67" s="65"/>
      <c r="BR67" s="66">
        <f t="shared" si="236"/>
        <v>0</v>
      </c>
      <c r="BS67" s="67">
        <f t="shared" si="237"/>
        <v>0</v>
      </c>
      <c r="BT67" s="63"/>
      <c r="BU67" s="64"/>
      <c r="BV67" s="65"/>
      <c r="BW67" s="66">
        <f t="shared" si="238"/>
        <v>0</v>
      </c>
      <c r="BX67" s="67">
        <f t="shared" si="239"/>
        <v>0</v>
      </c>
      <c r="BY67" s="63"/>
      <c r="BZ67" s="64"/>
      <c r="CA67" s="65"/>
      <c r="CB67" s="66">
        <f t="shared" si="240"/>
        <v>0</v>
      </c>
      <c r="CC67" s="67">
        <f t="shared" si="241"/>
        <v>0</v>
      </c>
    </row>
    <row r="68" spans="1:81" s="4" customFormat="1" ht="14.4" x14ac:dyDescent="0.3">
      <c r="A68" s="59">
        <f>SUMIF($I$5:$IT$5,"QTY*Equipment",$I68:$IT68)</f>
        <v>0</v>
      </c>
      <c r="B68" s="60">
        <f>SUMIF($I$5:$IT$5,"QTY*Install",$I68:$IT68)</f>
        <v>0</v>
      </c>
      <c r="C68" s="61"/>
      <c r="D68" s="62" t="s">
        <v>617</v>
      </c>
      <c r="E68" s="68"/>
      <c r="F68" s="242"/>
      <c r="G68" s="63"/>
      <c r="H68" s="64"/>
      <c r="I68" s="65"/>
      <c r="J68" s="66">
        <f>I68*G68</f>
        <v>0</v>
      </c>
      <c r="K68" s="67">
        <f>I68*H68</f>
        <v>0</v>
      </c>
      <c r="L68" s="63"/>
      <c r="M68" s="64"/>
      <c r="N68" s="65"/>
      <c r="O68" s="66">
        <f t="shared" si="214"/>
        <v>0</v>
      </c>
      <c r="P68" s="67">
        <f t="shared" si="215"/>
        <v>0</v>
      </c>
      <c r="Q68" s="63"/>
      <c r="R68" s="64"/>
      <c r="S68" s="65"/>
      <c r="T68" s="66">
        <f t="shared" si="216"/>
        <v>0</v>
      </c>
      <c r="U68" s="67">
        <f t="shared" si="217"/>
        <v>0</v>
      </c>
      <c r="V68" s="63"/>
      <c r="W68" s="64"/>
      <c r="X68" s="65"/>
      <c r="Y68" s="66">
        <f t="shared" si="218"/>
        <v>0</v>
      </c>
      <c r="Z68" s="67">
        <f t="shared" si="219"/>
        <v>0</v>
      </c>
      <c r="AA68" s="63"/>
      <c r="AB68" s="64"/>
      <c r="AC68" s="65"/>
      <c r="AD68" s="66">
        <f t="shared" si="220"/>
        <v>0</v>
      </c>
      <c r="AE68" s="67">
        <f t="shared" si="221"/>
        <v>0</v>
      </c>
      <c r="AF68" s="63"/>
      <c r="AG68" s="64"/>
      <c r="AH68" s="65"/>
      <c r="AI68" s="66">
        <f t="shared" si="222"/>
        <v>0</v>
      </c>
      <c r="AJ68" s="67">
        <f t="shared" si="223"/>
        <v>0</v>
      </c>
      <c r="AK68" s="63"/>
      <c r="AL68" s="64"/>
      <c r="AM68" s="65"/>
      <c r="AN68" s="66">
        <f t="shared" si="224"/>
        <v>0</v>
      </c>
      <c r="AO68" s="67">
        <f t="shared" si="225"/>
        <v>0</v>
      </c>
      <c r="AP68" s="63"/>
      <c r="AQ68" s="64"/>
      <c r="AR68" s="65"/>
      <c r="AS68" s="66">
        <f t="shared" si="226"/>
        <v>0</v>
      </c>
      <c r="AT68" s="67">
        <f t="shared" si="227"/>
        <v>0</v>
      </c>
      <c r="AU68" s="63"/>
      <c r="AV68" s="64"/>
      <c r="AW68" s="65"/>
      <c r="AX68" s="66">
        <f t="shared" si="228"/>
        <v>0</v>
      </c>
      <c r="AY68" s="67">
        <f t="shared" si="229"/>
        <v>0</v>
      </c>
      <c r="AZ68" s="63"/>
      <c r="BA68" s="64"/>
      <c r="BB68" s="65"/>
      <c r="BC68" s="66">
        <f t="shared" si="230"/>
        <v>0</v>
      </c>
      <c r="BD68" s="67">
        <f t="shared" si="231"/>
        <v>0</v>
      </c>
      <c r="BE68" s="63"/>
      <c r="BF68" s="64"/>
      <c r="BG68" s="65"/>
      <c r="BH68" s="66">
        <f t="shared" si="232"/>
        <v>0</v>
      </c>
      <c r="BI68" s="67">
        <f t="shared" si="233"/>
        <v>0</v>
      </c>
      <c r="BJ68" s="63"/>
      <c r="BK68" s="64"/>
      <c r="BL68" s="65"/>
      <c r="BM68" s="66">
        <f t="shared" si="234"/>
        <v>0</v>
      </c>
      <c r="BN68" s="67">
        <f t="shared" si="235"/>
        <v>0</v>
      </c>
      <c r="BO68" s="63"/>
      <c r="BP68" s="64"/>
      <c r="BQ68" s="65"/>
      <c r="BR68" s="66">
        <f t="shared" si="236"/>
        <v>0</v>
      </c>
      <c r="BS68" s="67">
        <f t="shared" si="237"/>
        <v>0</v>
      </c>
      <c r="BT68" s="63"/>
      <c r="BU68" s="64"/>
      <c r="BV68" s="65"/>
      <c r="BW68" s="66">
        <f t="shared" si="238"/>
        <v>0</v>
      </c>
      <c r="BX68" s="67">
        <f t="shared" si="239"/>
        <v>0</v>
      </c>
      <c r="BY68" s="63"/>
      <c r="BZ68" s="64"/>
      <c r="CA68" s="65"/>
      <c r="CB68" s="66">
        <f t="shared" si="240"/>
        <v>0</v>
      </c>
      <c r="CC68" s="67">
        <f t="shared" si="241"/>
        <v>0</v>
      </c>
    </row>
    <row r="69" spans="1:81" s="4" customFormat="1" x14ac:dyDescent="0.25">
      <c r="A69" s="51"/>
      <c r="B69" s="52"/>
      <c r="C69" s="58"/>
      <c r="D69" s="50" t="s">
        <v>473</v>
      </c>
      <c r="E69" s="286" t="s">
        <v>777</v>
      </c>
      <c r="F69" s="243"/>
      <c r="G69" s="51"/>
      <c r="H69" s="52"/>
      <c r="I69" s="53"/>
      <c r="J69" s="70"/>
      <c r="K69" s="71"/>
      <c r="L69" s="51"/>
      <c r="M69" s="52"/>
      <c r="N69" s="53"/>
      <c r="O69" s="70"/>
      <c r="P69" s="71"/>
      <c r="Q69" s="51"/>
      <c r="R69" s="52"/>
      <c r="S69" s="53"/>
      <c r="T69" s="70"/>
      <c r="U69" s="71"/>
      <c r="V69" s="51"/>
      <c r="W69" s="52"/>
      <c r="X69" s="53"/>
      <c r="Y69" s="70"/>
      <c r="Z69" s="71"/>
      <c r="AA69" s="51"/>
      <c r="AB69" s="52"/>
      <c r="AC69" s="53"/>
      <c r="AD69" s="70"/>
      <c r="AE69" s="71"/>
      <c r="AF69" s="51"/>
      <c r="AG69" s="52"/>
      <c r="AH69" s="53"/>
      <c r="AI69" s="70"/>
      <c r="AJ69" s="71"/>
      <c r="AK69" s="51"/>
      <c r="AL69" s="52"/>
      <c r="AM69" s="53"/>
      <c r="AN69" s="70"/>
      <c r="AO69" s="71"/>
      <c r="AP69" s="51"/>
      <c r="AQ69" s="52"/>
      <c r="AR69" s="53"/>
      <c r="AS69" s="70"/>
      <c r="AT69" s="71"/>
      <c r="AU69" s="51"/>
      <c r="AV69" s="52"/>
      <c r="AW69" s="53"/>
      <c r="AX69" s="70"/>
      <c r="AY69" s="71"/>
      <c r="AZ69" s="51"/>
      <c r="BA69" s="52"/>
      <c r="BB69" s="53"/>
      <c r="BC69" s="70"/>
      <c r="BD69" s="71"/>
      <c r="BE69" s="51"/>
      <c r="BF69" s="52"/>
      <c r="BG69" s="53"/>
      <c r="BH69" s="70"/>
      <c r="BI69" s="71"/>
      <c r="BJ69" s="51"/>
      <c r="BK69" s="52"/>
      <c r="BL69" s="53"/>
      <c r="BM69" s="70"/>
      <c r="BN69" s="71"/>
      <c r="BO69" s="51"/>
      <c r="BP69" s="52"/>
      <c r="BQ69" s="53"/>
      <c r="BR69" s="70"/>
      <c r="BS69" s="71"/>
      <c r="BT69" s="51"/>
      <c r="BU69" s="52"/>
      <c r="BV69" s="53"/>
      <c r="BW69" s="70"/>
      <c r="BX69" s="71"/>
      <c r="BY69" s="51"/>
      <c r="BZ69" s="52"/>
      <c r="CA69" s="53"/>
      <c r="CB69" s="70"/>
      <c r="CC69" s="71"/>
    </row>
    <row r="70" spans="1:81" s="4" customFormat="1" x14ac:dyDescent="0.25">
      <c r="A70" s="59">
        <f>SUMIF($I$5:$IT$5,"QTY*Equipment",$I70:$IT70)</f>
        <v>0</v>
      </c>
      <c r="B70" s="60">
        <f>SUMIF($I$5:$IT$5,"QTY*Install",$I70:$IT70)</f>
        <v>0</v>
      </c>
      <c r="C70" s="61"/>
      <c r="D70" s="62" t="s">
        <v>474</v>
      </c>
      <c r="E70" s="205" t="s">
        <v>774</v>
      </c>
      <c r="F70" s="242"/>
      <c r="G70" s="63"/>
      <c r="H70" s="64"/>
      <c r="I70" s="65"/>
      <c r="J70" s="66">
        <f>I70*G70</f>
        <v>0</v>
      </c>
      <c r="K70" s="67">
        <f>I70*H70</f>
        <v>0</v>
      </c>
      <c r="L70" s="63"/>
      <c r="M70" s="64"/>
      <c r="N70" s="65"/>
      <c r="O70" s="66">
        <f t="shared" ref="O70:O71" si="242">N70*L70</f>
        <v>0</v>
      </c>
      <c r="P70" s="67">
        <f t="shared" ref="P70:P71" si="243">N70*M70</f>
        <v>0</v>
      </c>
      <c r="Q70" s="63"/>
      <c r="R70" s="64"/>
      <c r="S70" s="65"/>
      <c r="T70" s="66">
        <f t="shared" ref="T70:T71" si="244">S70*Q70</f>
        <v>0</v>
      </c>
      <c r="U70" s="67">
        <f t="shared" ref="U70:U71" si="245">S70*R70</f>
        <v>0</v>
      </c>
      <c r="V70" s="63"/>
      <c r="W70" s="64"/>
      <c r="X70" s="65"/>
      <c r="Y70" s="66">
        <f t="shared" ref="Y70:Y71" si="246">X70*V70</f>
        <v>0</v>
      </c>
      <c r="Z70" s="67">
        <f t="shared" ref="Z70:Z71" si="247">X70*W70</f>
        <v>0</v>
      </c>
      <c r="AA70" s="63"/>
      <c r="AB70" s="64"/>
      <c r="AC70" s="65"/>
      <c r="AD70" s="66">
        <f t="shared" ref="AD70:AD71" si="248">AC70*AA70</f>
        <v>0</v>
      </c>
      <c r="AE70" s="67">
        <f t="shared" ref="AE70:AE71" si="249">AC70*AB70</f>
        <v>0</v>
      </c>
      <c r="AF70" s="63"/>
      <c r="AG70" s="64"/>
      <c r="AH70" s="65"/>
      <c r="AI70" s="66">
        <f t="shared" ref="AI70:AI71" si="250">AH70*AF70</f>
        <v>0</v>
      </c>
      <c r="AJ70" s="67">
        <f t="shared" ref="AJ70:AJ71" si="251">AH70*AG70</f>
        <v>0</v>
      </c>
      <c r="AK70" s="63"/>
      <c r="AL70" s="64"/>
      <c r="AM70" s="65"/>
      <c r="AN70" s="66">
        <f t="shared" ref="AN70:AN71" si="252">AM70*AK70</f>
        <v>0</v>
      </c>
      <c r="AO70" s="67">
        <f t="shared" ref="AO70:AO71" si="253">AM70*AL70</f>
        <v>0</v>
      </c>
      <c r="AP70" s="63"/>
      <c r="AQ70" s="64"/>
      <c r="AR70" s="65"/>
      <c r="AS70" s="66">
        <f t="shared" ref="AS70:AS71" si="254">AR70*AP70</f>
        <v>0</v>
      </c>
      <c r="AT70" s="67">
        <f t="shared" ref="AT70:AT71" si="255">AR70*AQ70</f>
        <v>0</v>
      </c>
      <c r="AU70" s="63"/>
      <c r="AV70" s="64"/>
      <c r="AW70" s="65"/>
      <c r="AX70" s="66">
        <f t="shared" ref="AX70:AX71" si="256">AW70*AU70</f>
        <v>0</v>
      </c>
      <c r="AY70" s="67">
        <f t="shared" ref="AY70:AY71" si="257">AW70*AV70</f>
        <v>0</v>
      </c>
      <c r="AZ70" s="63"/>
      <c r="BA70" s="64"/>
      <c r="BB70" s="65"/>
      <c r="BC70" s="66">
        <f t="shared" ref="BC70:BC71" si="258">BB70*AZ70</f>
        <v>0</v>
      </c>
      <c r="BD70" s="67">
        <f t="shared" ref="BD70:BD71" si="259">BB70*BA70</f>
        <v>0</v>
      </c>
      <c r="BE70" s="63"/>
      <c r="BF70" s="64"/>
      <c r="BG70" s="65"/>
      <c r="BH70" s="66">
        <f t="shared" ref="BH70:BH71" si="260">BG70*BE70</f>
        <v>0</v>
      </c>
      <c r="BI70" s="67">
        <f t="shared" ref="BI70:BI71" si="261">BG70*BF70</f>
        <v>0</v>
      </c>
      <c r="BJ70" s="63"/>
      <c r="BK70" s="64"/>
      <c r="BL70" s="65"/>
      <c r="BM70" s="66">
        <f t="shared" ref="BM70:BM71" si="262">BL70*BJ70</f>
        <v>0</v>
      </c>
      <c r="BN70" s="67">
        <f t="shared" ref="BN70:BN71" si="263">BL70*BK70</f>
        <v>0</v>
      </c>
      <c r="BO70" s="63"/>
      <c r="BP70" s="64"/>
      <c r="BQ70" s="65"/>
      <c r="BR70" s="66">
        <f t="shared" ref="BR70:BR71" si="264">BQ70*BO70</f>
        <v>0</v>
      </c>
      <c r="BS70" s="67">
        <f t="shared" ref="BS70:BS71" si="265">BQ70*BP70</f>
        <v>0</v>
      </c>
      <c r="BT70" s="63"/>
      <c r="BU70" s="64"/>
      <c r="BV70" s="65"/>
      <c r="BW70" s="66">
        <f t="shared" ref="BW70:BW71" si="266">BV70*BT70</f>
        <v>0</v>
      </c>
      <c r="BX70" s="67">
        <f t="shared" ref="BX70:BX71" si="267">BV70*BU70</f>
        <v>0</v>
      </c>
      <c r="BY70" s="63"/>
      <c r="BZ70" s="64"/>
      <c r="CA70" s="65"/>
      <c r="CB70" s="66">
        <f t="shared" ref="CB70:CB71" si="268">CA70*BY70</f>
        <v>0</v>
      </c>
      <c r="CC70" s="67">
        <f t="shared" ref="CC70:CC71" si="269">CA70*BZ70</f>
        <v>0</v>
      </c>
    </row>
    <row r="71" spans="1:81" s="4" customFormat="1" x14ac:dyDescent="0.25">
      <c r="A71" s="59">
        <f>SUMIF($I$5:$IT$5,"QTY*Equipment",$I71:$IT71)</f>
        <v>0</v>
      </c>
      <c r="B71" s="60">
        <f>SUMIF($I$5:$IT$5,"QTY*Install",$I71:$IT71)</f>
        <v>0</v>
      </c>
      <c r="C71" s="61"/>
      <c r="D71" s="62" t="s">
        <v>475</v>
      </c>
      <c r="E71" s="205" t="s">
        <v>772</v>
      </c>
      <c r="F71" s="242"/>
      <c r="G71" s="63"/>
      <c r="H71" s="64"/>
      <c r="I71" s="65"/>
      <c r="J71" s="66">
        <f>I71*G71</f>
        <v>0</v>
      </c>
      <c r="K71" s="67">
        <f>I71*H71</f>
        <v>0</v>
      </c>
      <c r="L71" s="63"/>
      <c r="M71" s="64"/>
      <c r="N71" s="65"/>
      <c r="O71" s="66">
        <f t="shared" si="242"/>
        <v>0</v>
      </c>
      <c r="P71" s="67">
        <f t="shared" si="243"/>
        <v>0</v>
      </c>
      <c r="Q71" s="63"/>
      <c r="R71" s="64"/>
      <c r="S71" s="65"/>
      <c r="T71" s="66">
        <f t="shared" si="244"/>
        <v>0</v>
      </c>
      <c r="U71" s="67">
        <f t="shared" si="245"/>
        <v>0</v>
      </c>
      <c r="V71" s="63"/>
      <c r="W71" s="64"/>
      <c r="X71" s="65"/>
      <c r="Y71" s="66">
        <f t="shared" si="246"/>
        <v>0</v>
      </c>
      <c r="Z71" s="67">
        <f t="shared" si="247"/>
        <v>0</v>
      </c>
      <c r="AA71" s="63"/>
      <c r="AB71" s="64"/>
      <c r="AC71" s="65"/>
      <c r="AD71" s="66">
        <f t="shared" si="248"/>
        <v>0</v>
      </c>
      <c r="AE71" s="67">
        <f t="shared" si="249"/>
        <v>0</v>
      </c>
      <c r="AF71" s="63"/>
      <c r="AG71" s="64"/>
      <c r="AH71" s="65"/>
      <c r="AI71" s="66">
        <f t="shared" si="250"/>
        <v>0</v>
      </c>
      <c r="AJ71" s="67">
        <f t="shared" si="251"/>
        <v>0</v>
      </c>
      <c r="AK71" s="63"/>
      <c r="AL71" s="64"/>
      <c r="AM71" s="65"/>
      <c r="AN71" s="66">
        <f t="shared" si="252"/>
        <v>0</v>
      </c>
      <c r="AO71" s="67">
        <f t="shared" si="253"/>
        <v>0</v>
      </c>
      <c r="AP71" s="63"/>
      <c r="AQ71" s="64"/>
      <c r="AR71" s="65"/>
      <c r="AS71" s="66">
        <f t="shared" si="254"/>
        <v>0</v>
      </c>
      <c r="AT71" s="67">
        <f t="shared" si="255"/>
        <v>0</v>
      </c>
      <c r="AU71" s="63"/>
      <c r="AV71" s="64"/>
      <c r="AW71" s="65"/>
      <c r="AX71" s="66">
        <f t="shared" si="256"/>
        <v>0</v>
      </c>
      <c r="AY71" s="67">
        <f t="shared" si="257"/>
        <v>0</v>
      </c>
      <c r="AZ71" s="63"/>
      <c r="BA71" s="64"/>
      <c r="BB71" s="65"/>
      <c r="BC71" s="66">
        <f t="shared" si="258"/>
        <v>0</v>
      </c>
      <c r="BD71" s="67">
        <f t="shared" si="259"/>
        <v>0</v>
      </c>
      <c r="BE71" s="63"/>
      <c r="BF71" s="64"/>
      <c r="BG71" s="65"/>
      <c r="BH71" s="66">
        <f t="shared" si="260"/>
        <v>0</v>
      </c>
      <c r="BI71" s="67">
        <f t="shared" si="261"/>
        <v>0</v>
      </c>
      <c r="BJ71" s="63"/>
      <c r="BK71" s="64"/>
      <c r="BL71" s="65"/>
      <c r="BM71" s="66">
        <f t="shared" si="262"/>
        <v>0</v>
      </c>
      <c r="BN71" s="67">
        <f t="shared" si="263"/>
        <v>0</v>
      </c>
      <c r="BO71" s="63"/>
      <c r="BP71" s="64"/>
      <c r="BQ71" s="65"/>
      <c r="BR71" s="66">
        <f t="shared" si="264"/>
        <v>0</v>
      </c>
      <c r="BS71" s="67">
        <f t="shared" si="265"/>
        <v>0</v>
      </c>
      <c r="BT71" s="63"/>
      <c r="BU71" s="64"/>
      <c r="BV71" s="65"/>
      <c r="BW71" s="66">
        <f t="shared" si="266"/>
        <v>0</v>
      </c>
      <c r="BX71" s="67">
        <f t="shared" si="267"/>
        <v>0</v>
      </c>
      <c r="BY71" s="63"/>
      <c r="BZ71" s="64"/>
      <c r="CA71" s="65"/>
      <c r="CB71" s="66">
        <f t="shared" si="268"/>
        <v>0</v>
      </c>
      <c r="CC71" s="67">
        <f t="shared" si="269"/>
        <v>0</v>
      </c>
    </row>
    <row r="72" spans="1:81" s="4" customFormat="1" x14ac:dyDescent="0.25">
      <c r="A72" s="59">
        <f>SUMIF($I$5:$IT$5,"QTY*Equipment",$I72:$IT72)</f>
        <v>0</v>
      </c>
      <c r="B72" s="60">
        <f>SUMIF($I$5:$IT$5,"QTY*Install",$I72:$IT72)</f>
        <v>0</v>
      </c>
      <c r="C72" s="61"/>
      <c r="D72" s="62" t="s">
        <v>771</v>
      </c>
      <c r="E72" s="205" t="s">
        <v>773</v>
      </c>
      <c r="F72" s="242"/>
      <c r="G72" s="63"/>
      <c r="H72" s="64"/>
      <c r="I72" s="65"/>
      <c r="J72" s="66">
        <f>I72*G72</f>
        <v>0</v>
      </c>
      <c r="K72" s="67">
        <f>I72*H72</f>
        <v>0</v>
      </c>
      <c r="L72" s="63"/>
      <c r="M72" s="64"/>
      <c r="N72" s="65"/>
      <c r="O72" s="66">
        <f t="shared" ref="O72" si="270">N72*L72</f>
        <v>0</v>
      </c>
      <c r="P72" s="67">
        <f t="shared" ref="P72" si="271">N72*M72</f>
        <v>0</v>
      </c>
      <c r="Q72" s="63"/>
      <c r="R72" s="64"/>
      <c r="S72" s="65"/>
      <c r="T72" s="66">
        <f t="shared" ref="T72" si="272">S72*Q72</f>
        <v>0</v>
      </c>
      <c r="U72" s="67">
        <f t="shared" ref="U72" si="273">S72*R72</f>
        <v>0</v>
      </c>
      <c r="V72" s="63"/>
      <c r="W72" s="64"/>
      <c r="X72" s="65"/>
      <c r="Y72" s="66">
        <f t="shared" ref="Y72" si="274">X72*V72</f>
        <v>0</v>
      </c>
      <c r="Z72" s="67">
        <f t="shared" ref="Z72" si="275">X72*W72</f>
        <v>0</v>
      </c>
      <c r="AA72" s="63"/>
      <c r="AB72" s="64"/>
      <c r="AC72" s="65"/>
      <c r="AD72" s="66">
        <f t="shared" ref="AD72" si="276">AC72*AA72</f>
        <v>0</v>
      </c>
      <c r="AE72" s="67">
        <f t="shared" ref="AE72" si="277">AC72*AB72</f>
        <v>0</v>
      </c>
      <c r="AF72" s="63"/>
      <c r="AG72" s="64"/>
      <c r="AH72" s="65"/>
      <c r="AI72" s="66">
        <f t="shared" ref="AI72" si="278">AH72*AF72</f>
        <v>0</v>
      </c>
      <c r="AJ72" s="67">
        <f t="shared" ref="AJ72" si="279">AH72*AG72</f>
        <v>0</v>
      </c>
      <c r="AK72" s="63"/>
      <c r="AL72" s="64"/>
      <c r="AM72" s="65"/>
      <c r="AN72" s="66">
        <f t="shared" ref="AN72" si="280">AM72*AK72</f>
        <v>0</v>
      </c>
      <c r="AO72" s="67">
        <f t="shared" ref="AO72" si="281">AM72*AL72</f>
        <v>0</v>
      </c>
      <c r="AP72" s="63"/>
      <c r="AQ72" s="64"/>
      <c r="AR72" s="65"/>
      <c r="AS72" s="66">
        <f t="shared" ref="AS72" si="282">AR72*AP72</f>
        <v>0</v>
      </c>
      <c r="AT72" s="67">
        <f t="shared" ref="AT72" si="283">AR72*AQ72</f>
        <v>0</v>
      </c>
      <c r="AU72" s="63"/>
      <c r="AV72" s="64"/>
      <c r="AW72" s="65"/>
      <c r="AX72" s="66">
        <f t="shared" ref="AX72" si="284">AW72*AU72</f>
        <v>0</v>
      </c>
      <c r="AY72" s="67">
        <f t="shared" ref="AY72" si="285">AW72*AV72</f>
        <v>0</v>
      </c>
      <c r="AZ72" s="63"/>
      <c r="BA72" s="64"/>
      <c r="BB72" s="65"/>
      <c r="BC72" s="66">
        <f t="shared" ref="BC72" si="286">BB72*AZ72</f>
        <v>0</v>
      </c>
      <c r="BD72" s="67">
        <f t="shared" ref="BD72" si="287">BB72*BA72</f>
        <v>0</v>
      </c>
      <c r="BE72" s="63"/>
      <c r="BF72" s="64"/>
      <c r="BG72" s="65"/>
      <c r="BH72" s="66">
        <f t="shared" ref="BH72" si="288">BG72*BE72</f>
        <v>0</v>
      </c>
      <c r="BI72" s="67">
        <f t="shared" ref="BI72" si="289">BG72*BF72</f>
        <v>0</v>
      </c>
      <c r="BJ72" s="63"/>
      <c r="BK72" s="64"/>
      <c r="BL72" s="65"/>
      <c r="BM72" s="66">
        <f t="shared" ref="BM72" si="290">BL72*BJ72</f>
        <v>0</v>
      </c>
      <c r="BN72" s="67">
        <f t="shared" ref="BN72" si="291">BL72*BK72</f>
        <v>0</v>
      </c>
      <c r="BO72" s="63"/>
      <c r="BP72" s="64"/>
      <c r="BQ72" s="65"/>
      <c r="BR72" s="66">
        <f t="shared" ref="BR72" si="292">BQ72*BO72</f>
        <v>0</v>
      </c>
      <c r="BS72" s="67">
        <f t="shared" ref="BS72" si="293">BQ72*BP72</f>
        <v>0</v>
      </c>
      <c r="BT72" s="63"/>
      <c r="BU72" s="64"/>
      <c r="BV72" s="65"/>
      <c r="BW72" s="66">
        <f t="shared" ref="BW72" si="294">BV72*BT72</f>
        <v>0</v>
      </c>
      <c r="BX72" s="67">
        <f t="shared" ref="BX72" si="295">BV72*BU72</f>
        <v>0</v>
      </c>
      <c r="BY72" s="63"/>
      <c r="BZ72" s="64"/>
      <c r="CA72" s="65"/>
      <c r="CB72" s="66">
        <f t="shared" ref="CB72" si="296">CA72*BY72</f>
        <v>0</v>
      </c>
      <c r="CC72" s="67">
        <f t="shared" ref="CC72" si="297">CA72*BZ72</f>
        <v>0</v>
      </c>
    </row>
    <row r="73" spans="1:81" s="4" customFormat="1" x14ac:dyDescent="0.25">
      <c r="A73" s="59">
        <f>SUMIF($I$5:$IT$5,"QTY*Equipment",$I73:$IT73)</f>
        <v>0</v>
      </c>
      <c r="B73" s="60">
        <f>SUMIF($I$5:$IT$5,"QTY*Install",$I73:$IT73)</f>
        <v>0</v>
      </c>
      <c r="C73" s="61"/>
      <c r="D73" s="62" t="s">
        <v>775</v>
      </c>
      <c r="E73" s="205" t="s">
        <v>776</v>
      </c>
      <c r="F73" s="242"/>
      <c r="G73" s="63"/>
      <c r="H73" s="64"/>
      <c r="I73" s="65"/>
      <c r="J73" s="66">
        <f>I73*G73</f>
        <v>0</v>
      </c>
      <c r="K73" s="67">
        <f>I73*H73</f>
        <v>0</v>
      </c>
      <c r="L73" s="63"/>
      <c r="M73" s="64"/>
      <c r="N73" s="65"/>
      <c r="O73" s="66">
        <f t="shared" ref="O73" si="298">N73*L73</f>
        <v>0</v>
      </c>
      <c r="P73" s="67">
        <f t="shared" ref="P73" si="299">N73*M73</f>
        <v>0</v>
      </c>
      <c r="Q73" s="63"/>
      <c r="R73" s="64"/>
      <c r="S73" s="65"/>
      <c r="T73" s="66">
        <f t="shared" ref="T73" si="300">S73*Q73</f>
        <v>0</v>
      </c>
      <c r="U73" s="67">
        <f t="shared" ref="U73" si="301">S73*R73</f>
        <v>0</v>
      </c>
      <c r="V73" s="63"/>
      <c r="W73" s="64"/>
      <c r="X73" s="65"/>
      <c r="Y73" s="66">
        <f t="shared" ref="Y73" si="302">X73*V73</f>
        <v>0</v>
      </c>
      <c r="Z73" s="67">
        <f t="shared" ref="Z73" si="303">X73*W73</f>
        <v>0</v>
      </c>
      <c r="AA73" s="63"/>
      <c r="AB73" s="64"/>
      <c r="AC73" s="65"/>
      <c r="AD73" s="66">
        <f t="shared" ref="AD73" si="304">AC73*AA73</f>
        <v>0</v>
      </c>
      <c r="AE73" s="67">
        <f t="shared" ref="AE73" si="305">AC73*AB73</f>
        <v>0</v>
      </c>
      <c r="AF73" s="63"/>
      <c r="AG73" s="64"/>
      <c r="AH73" s="65"/>
      <c r="AI73" s="66">
        <f t="shared" ref="AI73" si="306">AH73*AF73</f>
        <v>0</v>
      </c>
      <c r="AJ73" s="67">
        <f t="shared" ref="AJ73" si="307">AH73*AG73</f>
        <v>0</v>
      </c>
      <c r="AK73" s="63"/>
      <c r="AL73" s="64"/>
      <c r="AM73" s="65"/>
      <c r="AN73" s="66">
        <f t="shared" ref="AN73" si="308">AM73*AK73</f>
        <v>0</v>
      </c>
      <c r="AO73" s="67">
        <f t="shared" ref="AO73" si="309">AM73*AL73</f>
        <v>0</v>
      </c>
      <c r="AP73" s="63"/>
      <c r="AQ73" s="64"/>
      <c r="AR73" s="65"/>
      <c r="AS73" s="66">
        <f t="shared" ref="AS73" si="310">AR73*AP73</f>
        <v>0</v>
      </c>
      <c r="AT73" s="67">
        <f t="shared" ref="AT73" si="311">AR73*AQ73</f>
        <v>0</v>
      </c>
      <c r="AU73" s="63"/>
      <c r="AV73" s="64"/>
      <c r="AW73" s="65"/>
      <c r="AX73" s="66">
        <f t="shared" ref="AX73" si="312">AW73*AU73</f>
        <v>0</v>
      </c>
      <c r="AY73" s="67">
        <f t="shared" ref="AY73" si="313">AW73*AV73</f>
        <v>0</v>
      </c>
      <c r="AZ73" s="63"/>
      <c r="BA73" s="64"/>
      <c r="BB73" s="65"/>
      <c r="BC73" s="66">
        <f t="shared" ref="BC73" si="314">BB73*AZ73</f>
        <v>0</v>
      </c>
      <c r="BD73" s="67">
        <f t="shared" ref="BD73" si="315">BB73*BA73</f>
        <v>0</v>
      </c>
      <c r="BE73" s="63"/>
      <c r="BF73" s="64"/>
      <c r="BG73" s="65"/>
      <c r="BH73" s="66">
        <f t="shared" ref="BH73" si="316">BG73*BE73</f>
        <v>0</v>
      </c>
      <c r="BI73" s="67">
        <f t="shared" ref="BI73" si="317">BG73*BF73</f>
        <v>0</v>
      </c>
      <c r="BJ73" s="63"/>
      <c r="BK73" s="64"/>
      <c r="BL73" s="65"/>
      <c r="BM73" s="66">
        <f t="shared" ref="BM73" si="318">BL73*BJ73</f>
        <v>0</v>
      </c>
      <c r="BN73" s="67">
        <f t="shared" ref="BN73" si="319">BL73*BK73</f>
        <v>0</v>
      </c>
      <c r="BO73" s="63"/>
      <c r="BP73" s="64"/>
      <c r="BQ73" s="65"/>
      <c r="BR73" s="66">
        <f t="shared" ref="BR73" si="320">BQ73*BO73</f>
        <v>0</v>
      </c>
      <c r="BS73" s="67">
        <f t="shared" ref="BS73" si="321">BQ73*BP73</f>
        <v>0</v>
      </c>
      <c r="BT73" s="63"/>
      <c r="BU73" s="64"/>
      <c r="BV73" s="65"/>
      <c r="BW73" s="66">
        <f t="shared" ref="BW73" si="322">BV73*BT73</f>
        <v>0</v>
      </c>
      <c r="BX73" s="67">
        <f t="shared" ref="BX73" si="323">BV73*BU73</f>
        <v>0</v>
      </c>
      <c r="BY73" s="63"/>
      <c r="BZ73" s="64"/>
      <c r="CA73" s="65"/>
      <c r="CB73" s="66">
        <f t="shared" ref="CB73" si="324">CA73*BY73</f>
        <v>0</v>
      </c>
      <c r="CC73" s="67">
        <f t="shared" ref="CC73" si="325">CA73*BZ73</f>
        <v>0</v>
      </c>
    </row>
    <row r="74" spans="1:81" s="4" customFormat="1" ht="14.4" x14ac:dyDescent="0.3">
      <c r="A74" s="59">
        <f t="shared" ref="A74:A76" si="326">SUMIF($I$5:$IT$5,"QTY*Equipment",$I74:$IT74)</f>
        <v>0</v>
      </c>
      <c r="B74" s="60">
        <f t="shared" ref="B74:B76" si="327">SUMIF($I$5:$IT$5,"QTY*Install",$I74:$IT74)</f>
        <v>0</v>
      </c>
      <c r="C74" s="61"/>
      <c r="D74" s="62" t="s">
        <v>778</v>
      </c>
      <c r="E74" s="68"/>
      <c r="F74" s="242"/>
      <c r="G74" s="63"/>
      <c r="H74" s="64"/>
      <c r="I74" s="65"/>
      <c r="J74" s="66">
        <f t="shared" ref="J74:J76" si="328">I74*G74</f>
        <v>0</v>
      </c>
      <c r="K74" s="67">
        <f t="shared" ref="K74:K76" si="329">I74*H74</f>
        <v>0</v>
      </c>
      <c r="L74" s="63"/>
      <c r="M74" s="64"/>
      <c r="N74" s="65"/>
      <c r="O74" s="66">
        <f t="shared" ref="O74:O76" si="330">N74*L74</f>
        <v>0</v>
      </c>
      <c r="P74" s="67">
        <f t="shared" ref="P74:P76" si="331">N74*M74</f>
        <v>0</v>
      </c>
      <c r="Q74" s="63"/>
      <c r="R74" s="64"/>
      <c r="S74" s="65"/>
      <c r="T74" s="66">
        <f t="shared" ref="T74:T76" si="332">S74*Q74</f>
        <v>0</v>
      </c>
      <c r="U74" s="67">
        <f t="shared" ref="U74:U76" si="333">S74*R74</f>
        <v>0</v>
      </c>
      <c r="V74" s="63"/>
      <c r="W74" s="64"/>
      <c r="X74" s="65"/>
      <c r="Y74" s="66">
        <f t="shared" ref="Y74:Y76" si="334">X74*V74</f>
        <v>0</v>
      </c>
      <c r="Z74" s="67">
        <f t="shared" ref="Z74:Z76" si="335">X74*W74</f>
        <v>0</v>
      </c>
      <c r="AA74" s="63"/>
      <c r="AB74" s="64"/>
      <c r="AC74" s="65"/>
      <c r="AD74" s="66">
        <f t="shared" ref="AD74:AD76" si="336">AC74*AA74</f>
        <v>0</v>
      </c>
      <c r="AE74" s="67">
        <f t="shared" ref="AE74:AE76" si="337">AC74*AB74</f>
        <v>0</v>
      </c>
      <c r="AF74" s="63"/>
      <c r="AG74" s="64"/>
      <c r="AH74" s="65"/>
      <c r="AI74" s="66">
        <f t="shared" ref="AI74:AI76" si="338">AH74*AF74</f>
        <v>0</v>
      </c>
      <c r="AJ74" s="67">
        <f t="shared" ref="AJ74:AJ76" si="339">AH74*AG74</f>
        <v>0</v>
      </c>
      <c r="AK74" s="63"/>
      <c r="AL74" s="64"/>
      <c r="AM74" s="65"/>
      <c r="AN74" s="66">
        <f t="shared" ref="AN74:AN76" si="340">AM74*AK74</f>
        <v>0</v>
      </c>
      <c r="AO74" s="67">
        <f t="shared" ref="AO74:AO76" si="341">AM74*AL74</f>
        <v>0</v>
      </c>
      <c r="AP74" s="63"/>
      <c r="AQ74" s="64"/>
      <c r="AR74" s="65"/>
      <c r="AS74" s="66">
        <f t="shared" ref="AS74:AS76" si="342">AR74*AP74</f>
        <v>0</v>
      </c>
      <c r="AT74" s="67">
        <f t="shared" ref="AT74:AT76" si="343">AR74*AQ74</f>
        <v>0</v>
      </c>
      <c r="AU74" s="63"/>
      <c r="AV74" s="64"/>
      <c r="AW74" s="65"/>
      <c r="AX74" s="66">
        <f t="shared" ref="AX74:AX76" si="344">AW74*AU74</f>
        <v>0</v>
      </c>
      <c r="AY74" s="67">
        <f t="shared" ref="AY74:AY76" si="345">AW74*AV74</f>
        <v>0</v>
      </c>
      <c r="AZ74" s="63"/>
      <c r="BA74" s="64"/>
      <c r="BB74" s="65"/>
      <c r="BC74" s="66">
        <f t="shared" ref="BC74:BC76" si="346">BB74*AZ74</f>
        <v>0</v>
      </c>
      <c r="BD74" s="67">
        <f t="shared" ref="BD74:BD76" si="347">BB74*BA74</f>
        <v>0</v>
      </c>
      <c r="BE74" s="63"/>
      <c r="BF74" s="64"/>
      <c r="BG74" s="65"/>
      <c r="BH74" s="66">
        <f t="shared" ref="BH74:BH76" si="348">BG74*BE74</f>
        <v>0</v>
      </c>
      <c r="BI74" s="67">
        <f t="shared" ref="BI74:BI76" si="349">BG74*BF74</f>
        <v>0</v>
      </c>
      <c r="BJ74" s="63"/>
      <c r="BK74" s="64"/>
      <c r="BL74" s="65"/>
      <c r="BM74" s="66">
        <f t="shared" ref="BM74:BM76" si="350">BL74*BJ74</f>
        <v>0</v>
      </c>
      <c r="BN74" s="67">
        <f t="shared" ref="BN74:BN76" si="351">BL74*BK74</f>
        <v>0</v>
      </c>
      <c r="BO74" s="63"/>
      <c r="BP74" s="64"/>
      <c r="BQ74" s="65"/>
      <c r="BR74" s="66">
        <f t="shared" ref="BR74:BR76" si="352">BQ74*BO74</f>
        <v>0</v>
      </c>
      <c r="BS74" s="67">
        <f t="shared" ref="BS74:BS76" si="353">BQ74*BP74</f>
        <v>0</v>
      </c>
      <c r="BT74" s="63"/>
      <c r="BU74" s="64"/>
      <c r="BV74" s="65"/>
      <c r="BW74" s="66">
        <f t="shared" ref="BW74:BW76" si="354">BV74*BT74</f>
        <v>0</v>
      </c>
      <c r="BX74" s="67">
        <f t="shared" ref="BX74:BX76" si="355">BV74*BU74</f>
        <v>0</v>
      </c>
      <c r="BY74" s="63"/>
      <c r="BZ74" s="64"/>
      <c r="CA74" s="65"/>
      <c r="CB74" s="66">
        <f t="shared" ref="CB74:CB76" si="356">CA74*BY74</f>
        <v>0</v>
      </c>
      <c r="CC74" s="67">
        <f t="shared" ref="CC74:CC76" si="357">CA74*BZ74</f>
        <v>0</v>
      </c>
    </row>
    <row r="75" spans="1:81" s="4" customFormat="1" ht="14.4" x14ac:dyDescent="0.3">
      <c r="A75" s="59">
        <f t="shared" si="326"/>
        <v>0</v>
      </c>
      <c r="B75" s="60">
        <f t="shared" si="327"/>
        <v>0</v>
      </c>
      <c r="C75" s="61"/>
      <c r="D75" s="62" t="s">
        <v>779</v>
      </c>
      <c r="E75" s="68"/>
      <c r="F75" s="242"/>
      <c r="G75" s="63"/>
      <c r="H75" s="64"/>
      <c r="I75" s="65"/>
      <c r="J75" s="66">
        <f t="shared" si="328"/>
        <v>0</v>
      </c>
      <c r="K75" s="67">
        <f t="shared" si="329"/>
        <v>0</v>
      </c>
      <c r="L75" s="63"/>
      <c r="M75" s="64"/>
      <c r="N75" s="65"/>
      <c r="O75" s="66">
        <f t="shared" si="330"/>
        <v>0</v>
      </c>
      <c r="P75" s="67">
        <f t="shared" si="331"/>
        <v>0</v>
      </c>
      <c r="Q75" s="63"/>
      <c r="R75" s="64"/>
      <c r="S75" s="65"/>
      <c r="T75" s="66">
        <f t="shared" si="332"/>
        <v>0</v>
      </c>
      <c r="U75" s="67">
        <f t="shared" si="333"/>
        <v>0</v>
      </c>
      <c r="V75" s="63"/>
      <c r="W75" s="64"/>
      <c r="X75" s="65"/>
      <c r="Y75" s="66">
        <f t="shared" si="334"/>
        <v>0</v>
      </c>
      <c r="Z75" s="67">
        <f t="shared" si="335"/>
        <v>0</v>
      </c>
      <c r="AA75" s="63"/>
      <c r="AB75" s="64"/>
      <c r="AC75" s="65"/>
      <c r="AD75" s="66">
        <f t="shared" si="336"/>
        <v>0</v>
      </c>
      <c r="AE75" s="67">
        <f t="shared" si="337"/>
        <v>0</v>
      </c>
      <c r="AF75" s="63"/>
      <c r="AG75" s="64"/>
      <c r="AH75" s="65"/>
      <c r="AI75" s="66">
        <f t="shared" si="338"/>
        <v>0</v>
      </c>
      <c r="AJ75" s="67">
        <f t="shared" si="339"/>
        <v>0</v>
      </c>
      <c r="AK75" s="63"/>
      <c r="AL75" s="64"/>
      <c r="AM75" s="65"/>
      <c r="AN75" s="66">
        <f t="shared" si="340"/>
        <v>0</v>
      </c>
      <c r="AO75" s="67">
        <f t="shared" si="341"/>
        <v>0</v>
      </c>
      <c r="AP75" s="63"/>
      <c r="AQ75" s="64"/>
      <c r="AR75" s="65"/>
      <c r="AS75" s="66">
        <f t="shared" si="342"/>
        <v>0</v>
      </c>
      <c r="AT75" s="67">
        <f t="shared" si="343"/>
        <v>0</v>
      </c>
      <c r="AU75" s="63"/>
      <c r="AV75" s="64"/>
      <c r="AW75" s="65"/>
      <c r="AX75" s="66">
        <f t="shared" si="344"/>
        <v>0</v>
      </c>
      <c r="AY75" s="67">
        <f t="shared" si="345"/>
        <v>0</v>
      </c>
      <c r="AZ75" s="63"/>
      <c r="BA75" s="64"/>
      <c r="BB75" s="65"/>
      <c r="BC75" s="66">
        <f t="shared" si="346"/>
        <v>0</v>
      </c>
      <c r="BD75" s="67">
        <f t="shared" si="347"/>
        <v>0</v>
      </c>
      <c r="BE75" s="63"/>
      <c r="BF75" s="64"/>
      <c r="BG75" s="65"/>
      <c r="BH75" s="66">
        <f t="shared" si="348"/>
        <v>0</v>
      </c>
      <c r="BI75" s="67">
        <f t="shared" si="349"/>
        <v>0</v>
      </c>
      <c r="BJ75" s="63"/>
      <c r="BK75" s="64"/>
      <c r="BL75" s="65"/>
      <c r="BM75" s="66">
        <f t="shared" si="350"/>
        <v>0</v>
      </c>
      <c r="BN75" s="67">
        <f t="shared" si="351"/>
        <v>0</v>
      </c>
      <c r="BO75" s="63"/>
      <c r="BP75" s="64"/>
      <c r="BQ75" s="65"/>
      <c r="BR75" s="66">
        <f t="shared" si="352"/>
        <v>0</v>
      </c>
      <c r="BS75" s="67">
        <f t="shared" si="353"/>
        <v>0</v>
      </c>
      <c r="BT75" s="63"/>
      <c r="BU75" s="64"/>
      <c r="BV75" s="65"/>
      <c r="BW75" s="66">
        <f t="shared" si="354"/>
        <v>0</v>
      </c>
      <c r="BX75" s="67">
        <f t="shared" si="355"/>
        <v>0</v>
      </c>
      <c r="BY75" s="63"/>
      <c r="BZ75" s="64"/>
      <c r="CA75" s="65"/>
      <c r="CB75" s="66">
        <f t="shared" si="356"/>
        <v>0</v>
      </c>
      <c r="CC75" s="67">
        <f t="shared" si="357"/>
        <v>0</v>
      </c>
    </row>
    <row r="76" spans="1:81" s="4" customFormat="1" ht="14.4" x14ac:dyDescent="0.3">
      <c r="A76" s="59">
        <f t="shared" si="326"/>
        <v>0</v>
      </c>
      <c r="B76" s="60">
        <f t="shared" si="327"/>
        <v>0</v>
      </c>
      <c r="C76" s="61"/>
      <c r="D76" s="62" t="s">
        <v>780</v>
      </c>
      <c r="E76" s="68"/>
      <c r="F76" s="242"/>
      <c r="G76" s="63"/>
      <c r="H76" s="64"/>
      <c r="I76" s="65"/>
      <c r="J76" s="66">
        <f t="shared" si="328"/>
        <v>0</v>
      </c>
      <c r="K76" s="67">
        <f t="shared" si="329"/>
        <v>0</v>
      </c>
      <c r="L76" s="63"/>
      <c r="M76" s="64"/>
      <c r="N76" s="65"/>
      <c r="O76" s="66">
        <f t="shared" si="330"/>
        <v>0</v>
      </c>
      <c r="P76" s="67">
        <f t="shared" si="331"/>
        <v>0</v>
      </c>
      <c r="Q76" s="63"/>
      <c r="R76" s="64"/>
      <c r="S76" s="65"/>
      <c r="T76" s="66">
        <f t="shared" si="332"/>
        <v>0</v>
      </c>
      <c r="U76" s="67">
        <f t="shared" si="333"/>
        <v>0</v>
      </c>
      <c r="V76" s="63"/>
      <c r="W76" s="64"/>
      <c r="X76" s="65"/>
      <c r="Y76" s="66">
        <f t="shared" si="334"/>
        <v>0</v>
      </c>
      <c r="Z76" s="67">
        <f t="shared" si="335"/>
        <v>0</v>
      </c>
      <c r="AA76" s="63"/>
      <c r="AB76" s="64"/>
      <c r="AC76" s="65"/>
      <c r="AD76" s="66">
        <f t="shared" si="336"/>
        <v>0</v>
      </c>
      <c r="AE76" s="67">
        <f t="shared" si="337"/>
        <v>0</v>
      </c>
      <c r="AF76" s="63"/>
      <c r="AG76" s="64"/>
      <c r="AH76" s="65"/>
      <c r="AI76" s="66">
        <f t="shared" si="338"/>
        <v>0</v>
      </c>
      <c r="AJ76" s="67">
        <f t="shared" si="339"/>
        <v>0</v>
      </c>
      <c r="AK76" s="63"/>
      <c r="AL76" s="64"/>
      <c r="AM76" s="65"/>
      <c r="AN76" s="66">
        <f t="shared" si="340"/>
        <v>0</v>
      </c>
      <c r="AO76" s="67">
        <f t="shared" si="341"/>
        <v>0</v>
      </c>
      <c r="AP76" s="63"/>
      <c r="AQ76" s="64"/>
      <c r="AR76" s="65"/>
      <c r="AS76" s="66">
        <f t="shared" si="342"/>
        <v>0</v>
      </c>
      <c r="AT76" s="67">
        <f t="shared" si="343"/>
        <v>0</v>
      </c>
      <c r="AU76" s="63"/>
      <c r="AV76" s="64"/>
      <c r="AW76" s="65"/>
      <c r="AX76" s="66">
        <f t="shared" si="344"/>
        <v>0</v>
      </c>
      <c r="AY76" s="67">
        <f t="shared" si="345"/>
        <v>0</v>
      </c>
      <c r="AZ76" s="63"/>
      <c r="BA76" s="64"/>
      <c r="BB76" s="65"/>
      <c r="BC76" s="66">
        <f t="shared" si="346"/>
        <v>0</v>
      </c>
      <c r="BD76" s="67">
        <f t="shared" si="347"/>
        <v>0</v>
      </c>
      <c r="BE76" s="63"/>
      <c r="BF76" s="64"/>
      <c r="BG76" s="65"/>
      <c r="BH76" s="66">
        <f t="shared" si="348"/>
        <v>0</v>
      </c>
      <c r="BI76" s="67">
        <f t="shared" si="349"/>
        <v>0</v>
      </c>
      <c r="BJ76" s="63"/>
      <c r="BK76" s="64"/>
      <c r="BL76" s="65"/>
      <c r="BM76" s="66">
        <f t="shared" si="350"/>
        <v>0</v>
      </c>
      <c r="BN76" s="67">
        <f t="shared" si="351"/>
        <v>0</v>
      </c>
      <c r="BO76" s="63"/>
      <c r="BP76" s="64"/>
      <c r="BQ76" s="65"/>
      <c r="BR76" s="66">
        <f t="shared" si="352"/>
        <v>0</v>
      </c>
      <c r="BS76" s="67">
        <f t="shared" si="353"/>
        <v>0</v>
      </c>
      <c r="BT76" s="63"/>
      <c r="BU76" s="64"/>
      <c r="BV76" s="65"/>
      <c r="BW76" s="66">
        <f t="shared" si="354"/>
        <v>0</v>
      </c>
      <c r="BX76" s="67">
        <f t="shared" si="355"/>
        <v>0</v>
      </c>
      <c r="BY76" s="63"/>
      <c r="BZ76" s="64"/>
      <c r="CA76" s="65"/>
      <c r="CB76" s="66">
        <f t="shared" si="356"/>
        <v>0</v>
      </c>
      <c r="CC76" s="67">
        <f t="shared" si="357"/>
        <v>0</v>
      </c>
    </row>
    <row r="77" spans="1:81" s="4" customFormat="1" x14ac:dyDescent="0.25">
      <c r="A77" s="51"/>
      <c r="B77" s="52"/>
      <c r="C77" s="58"/>
      <c r="D77" s="50" t="s">
        <v>476</v>
      </c>
      <c r="E77" s="286" t="s">
        <v>477</v>
      </c>
      <c r="F77" s="243"/>
      <c r="G77" s="73"/>
      <c r="H77" s="74"/>
      <c r="I77" s="75"/>
      <c r="J77" s="70"/>
      <c r="K77" s="71"/>
      <c r="L77" s="73"/>
      <c r="M77" s="74"/>
      <c r="N77" s="75"/>
      <c r="O77" s="70"/>
      <c r="P77" s="71"/>
      <c r="Q77" s="73"/>
      <c r="R77" s="74"/>
      <c r="S77" s="75"/>
      <c r="T77" s="70"/>
      <c r="U77" s="71"/>
      <c r="V77" s="73"/>
      <c r="W77" s="74"/>
      <c r="X77" s="75"/>
      <c r="Y77" s="70"/>
      <c r="Z77" s="71"/>
      <c r="AA77" s="73"/>
      <c r="AB77" s="74"/>
      <c r="AC77" s="75"/>
      <c r="AD77" s="70"/>
      <c r="AE77" s="71"/>
      <c r="AF77" s="73"/>
      <c r="AG77" s="74"/>
      <c r="AH77" s="75"/>
      <c r="AI77" s="70"/>
      <c r="AJ77" s="71"/>
      <c r="AK77" s="73"/>
      <c r="AL77" s="74"/>
      <c r="AM77" s="75"/>
      <c r="AN77" s="70"/>
      <c r="AO77" s="71"/>
      <c r="AP77" s="73"/>
      <c r="AQ77" s="74"/>
      <c r="AR77" s="75"/>
      <c r="AS77" s="70"/>
      <c r="AT77" s="71"/>
      <c r="AU77" s="73"/>
      <c r="AV77" s="74"/>
      <c r="AW77" s="75"/>
      <c r="AX77" s="70"/>
      <c r="AY77" s="71"/>
      <c r="AZ77" s="73"/>
      <c r="BA77" s="74"/>
      <c r="BB77" s="75"/>
      <c r="BC77" s="70"/>
      <c r="BD77" s="71"/>
      <c r="BE77" s="73"/>
      <c r="BF77" s="74"/>
      <c r="BG77" s="75"/>
      <c r="BH77" s="70"/>
      <c r="BI77" s="71"/>
      <c r="BJ77" s="73"/>
      <c r="BK77" s="74"/>
      <c r="BL77" s="75"/>
      <c r="BM77" s="70"/>
      <c r="BN77" s="71"/>
      <c r="BO77" s="73"/>
      <c r="BP77" s="74"/>
      <c r="BQ77" s="75"/>
      <c r="BR77" s="70"/>
      <c r="BS77" s="71"/>
      <c r="BT77" s="73"/>
      <c r="BU77" s="74"/>
      <c r="BV77" s="75"/>
      <c r="BW77" s="70"/>
      <c r="BX77" s="71"/>
      <c r="BY77" s="73"/>
      <c r="BZ77" s="74"/>
      <c r="CA77" s="75"/>
      <c r="CB77" s="70"/>
      <c r="CC77" s="71"/>
    </row>
    <row r="78" spans="1:81" s="4" customFormat="1" ht="27.6" x14ac:dyDescent="0.25">
      <c r="A78" s="59">
        <f t="shared" ref="A78:A83" si="358">SUMIF($I$5:$IT$5,"QTY*Equipment",$I78:$IT78)</f>
        <v>0</v>
      </c>
      <c r="B78" s="60">
        <f t="shared" ref="B78:B83" si="359">SUMIF($I$5:$IT$5,"QTY*Install",$I78:$IT78)</f>
        <v>0</v>
      </c>
      <c r="C78" s="61"/>
      <c r="D78" s="62" t="s">
        <v>478</v>
      </c>
      <c r="E78" s="331" t="s">
        <v>1140</v>
      </c>
      <c r="F78" s="242"/>
      <c r="G78" s="63"/>
      <c r="H78" s="64"/>
      <c r="I78" s="65"/>
      <c r="J78" s="66">
        <f t="shared" ref="J78:J83" si="360">I78*G78</f>
        <v>0</v>
      </c>
      <c r="K78" s="67">
        <f t="shared" ref="K78:K83" si="361">I78*H78</f>
        <v>0</v>
      </c>
      <c r="L78" s="63"/>
      <c r="M78" s="64"/>
      <c r="N78" s="65"/>
      <c r="O78" s="66">
        <f t="shared" ref="O78:O83" si="362">N78*L78</f>
        <v>0</v>
      </c>
      <c r="P78" s="67">
        <f t="shared" ref="P78:P83" si="363">N78*M78</f>
        <v>0</v>
      </c>
      <c r="Q78" s="63"/>
      <c r="R78" s="64"/>
      <c r="S78" s="65"/>
      <c r="T78" s="66">
        <f t="shared" ref="T78:T83" si="364">S78*Q78</f>
        <v>0</v>
      </c>
      <c r="U78" s="67">
        <f t="shared" ref="U78:U83" si="365">S78*R78</f>
        <v>0</v>
      </c>
      <c r="V78" s="63"/>
      <c r="W78" s="64"/>
      <c r="X78" s="65"/>
      <c r="Y78" s="66">
        <f t="shared" ref="Y78:Y83" si="366">X78*V78</f>
        <v>0</v>
      </c>
      <c r="Z78" s="67">
        <f t="shared" ref="Z78:Z83" si="367">X78*W78</f>
        <v>0</v>
      </c>
      <c r="AA78" s="63"/>
      <c r="AB78" s="64"/>
      <c r="AC78" s="65"/>
      <c r="AD78" s="66">
        <f t="shared" ref="AD78:AD83" si="368">AC78*AA78</f>
        <v>0</v>
      </c>
      <c r="AE78" s="67">
        <f t="shared" ref="AE78:AE83" si="369">AC78*AB78</f>
        <v>0</v>
      </c>
      <c r="AF78" s="63"/>
      <c r="AG78" s="64"/>
      <c r="AH78" s="65"/>
      <c r="AI78" s="66">
        <f t="shared" ref="AI78:AI83" si="370">AH78*AF78</f>
        <v>0</v>
      </c>
      <c r="AJ78" s="67">
        <f t="shared" ref="AJ78:AJ83" si="371">AH78*AG78</f>
        <v>0</v>
      </c>
      <c r="AK78" s="63"/>
      <c r="AL78" s="64"/>
      <c r="AM78" s="65"/>
      <c r="AN78" s="66">
        <f t="shared" ref="AN78:AN83" si="372">AM78*AK78</f>
        <v>0</v>
      </c>
      <c r="AO78" s="67">
        <f t="shared" ref="AO78:AO83" si="373">AM78*AL78</f>
        <v>0</v>
      </c>
      <c r="AP78" s="63"/>
      <c r="AQ78" s="64"/>
      <c r="AR78" s="65"/>
      <c r="AS78" s="66">
        <f t="shared" ref="AS78:AS83" si="374">AR78*AP78</f>
        <v>0</v>
      </c>
      <c r="AT78" s="67">
        <f t="shared" ref="AT78:AT83" si="375">AR78*AQ78</f>
        <v>0</v>
      </c>
      <c r="AU78" s="63"/>
      <c r="AV78" s="64"/>
      <c r="AW78" s="65"/>
      <c r="AX78" s="66">
        <f t="shared" ref="AX78:AX83" si="376">AW78*AU78</f>
        <v>0</v>
      </c>
      <c r="AY78" s="67">
        <f t="shared" ref="AY78:AY83" si="377">AW78*AV78</f>
        <v>0</v>
      </c>
      <c r="AZ78" s="63"/>
      <c r="BA78" s="64"/>
      <c r="BB78" s="65"/>
      <c r="BC78" s="66">
        <f t="shared" ref="BC78:BC83" si="378">BB78*AZ78</f>
        <v>0</v>
      </c>
      <c r="BD78" s="67">
        <f t="shared" ref="BD78:BD83" si="379">BB78*BA78</f>
        <v>0</v>
      </c>
      <c r="BE78" s="63"/>
      <c r="BF78" s="64"/>
      <c r="BG78" s="65"/>
      <c r="BH78" s="66">
        <f t="shared" ref="BH78:BH83" si="380">BG78*BE78</f>
        <v>0</v>
      </c>
      <c r="BI78" s="67">
        <f t="shared" ref="BI78:BI83" si="381">BG78*BF78</f>
        <v>0</v>
      </c>
      <c r="BJ78" s="63"/>
      <c r="BK78" s="64"/>
      <c r="BL78" s="65"/>
      <c r="BM78" s="66">
        <f t="shared" ref="BM78:BM83" si="382">BL78*BJ78</f>
        <v>0</v>
      </c>
      <c r="BN78" s="67">
        <f t="shared" ref="BN78:BN83" si="383">BL78*BK78</f>
        <v>0</v>
      </c>
      <c r="BO78" s="63"/>
      <c r="BP78" s="64"/>
      <c r="BQ78" s="65"/>
      <c r="BR78" s="66">
        <f t="shared" ref="BR78:BR83" si="384">BQ78*BO78</f>
        <v>0</v>
      </c>
      <c r="BS78" s="67">
        <f t="shared" ref="BS78:BS83" si="385">BQ78*BP78</f>
        <v>0</v>
      </c>
      <c r="BT78" s="63"/>
      <c r="BU78" s="64"/>
      <c r="BV78" s="65"/>
      <c r="BW78" s="66">
        <f t="shared" ref="BW78:BW83" si="386">BV78*BT78</f>
        <v>0</v>
      </c>
      <c r="BX78" s="67">
        <f t="shared" ref="BX78:BX83" si="387">BV78*BU78</f>
        <v>0</v>
      </c>
      <c r="BY78" s="63"/>
      <c r="BZ78" s="64"/>
      <c r="CA78" s="65"/>
      <c r="CB78" s="66">
        <f t="shared" ref="CB78:CB83" si="388">CA78*BY78</f>
        <v>0</v>
      </c>
      <c r="CC78" s="67">
        <f t="shared" ref="CC78:CC83" si="389">CA78*BZ78</f>
        <v>0</v>
      </c>
    </row>
    <row r="79" spans="1:81" s="4" customFormat="1" ht="15.45" customHeight="1" x14ac:dyDescent="0.3">
      <c r="A79" s="59">
        <f t="shared" si="358"/>
        <v>0</v>
      </c>
      <c r="B79" s="60">
        <f t="shared" si="359"/>
        <v>0</v>
      </c>
      <c r="C79" s="61"/>
      <c r="D79" s="62" t="s">
        <v>479</v>
      </c>
      <c r="E79" s="68"/>
      <c r="F79" s="242"/>
      <c r="G79" s="63"/>
      <c r="H79" s="64"/>
      <c r="I79" s="65"/>
      <c r="J79" s="66">
        <f t="shared" si="360"/>
        <v>0</v>
      </c>
      <c r="K79" s="67">
        <f t="shared" si="361"/>
        <v>0</v>
      </c>
      <c r="L79" s="63"/>
      <c r="M79" s="64"/>
      <c r="N79" s="65"/>
      <c r="O79" s="66">
        <f t="shared" si="362"/>
        <v>0</v>
      </c>
      <c r="P79" s="67">
        <f t="shared" si="363"/>
        <v>0</v>
      </c>
      <c r="Q79" s="63"/>
      <c r="R79" s="64"/>
      <c r="S79" s="65"/>
      <c r="T79" s="66">
        <f t="shared" si="364"/>
        <v>0</v>
      </c>
      <c r="U79" s="67">
        <f t="shared" si="365"/>
        <v>0</v>
      </c>
      <c r="V79" s="63"/>
      <c r="W79" s="64"/>
      <c r="X79" s="65"/>
      <c r="Y79" s="66">
        <f t="shared" si="366"/>
        <v>0</v>
      </c>
      <c r="Z79" s="67">
        <f t="shared" si="367"/>
        <v>0</v>
      </c>
      <c r="AA79" s="63"/>
      <c r="AB79" s="64"/>
      <c r="AC79" s="65"/>
      <c r="AD79" s="66">
        <f t="shared" si="368"/>
        <v>0</v>
      </c>
      <c r="AE79" s="67">
        <f t="shared" si="369"/>
        <v>0</v>
      </c>
      <c r="AF79" s="63"/>
      <c r="AG79" s="64"/>
      <c r="AH79" s="65"/>
      <c r="AI79" s="66">
        <f t="shared" si="370"/>
        <v>0</v>
      </c>
      <c r="AJ79" s="67">
        <f t="shared" si="371"/>
        <v>0</v>
      </c>
      <c r="AK79" s="63"/>
      <c r="AL79" s="64"/>
      <c r="AM79" s="65"/>
      <c r="AN79" s="66">
        <f t="shared" si="372"/>
        <v>0</v>
      </c>
      <c r="AO79" s="67">
        <f t="shared" si="373"/>
        <v>0</v>
      </c>
      <c r="AP79" s="63"/>
      <c r="AQ79" s="64"/>
      <c r="AR79" s="65"/>
      <c r="AS79" s="66">
        <f t="shared" si="374"/>
        <v>0</v>
      </c>
      <c r="AT79" s="67">
        <f t="shared" si="375"/>
        <v>0</v>
      </c>
      <c r="AU79" s="63"/>
      <c r="AV79" s="64"/>
      <c r="AW79" s="65"/>
      <c r="AX79" s="66">
        <f t="shared" si="376"/>
        <v>0</v>
      </c>
      <c r="AY79" s="67">
        <f t="shared" si="377"/>
        <v>0</v>
      </c>
      <c r="AZ79" s="63"/>
      <c r="BA79" s="64"/>
      <c r="BB79" s="65"/>
      <c r="BC79" s="66">
        <f t="shared" si="378"/>
        <v>0</v>
      </c>
      <c r="BD79" s="67">
        <f t="shared" si="379"/>
        <v>0</v>
      </c>
      <c r="BE79" s="63"/>
      <c r="BF79" s="64"/>
      <c r="BG79" s="65"/>
      <c r="BH79" s="66">
        <f t="shared" si="380"/>
        <v>0</v>
      </c>
      <c r="BI79" s="67">
        <f t="shared" si="381"/>
        <v>0</v>
      </c>
      <c r="BJ79" s="63"/>
      <c r="BK79" s="64"/>
      <c r="BL79" s="65"/>
      <c r="BM79" s="66">
        <f t="shared" si="382"/>
        <v>0</v>
      </c>
      <c r="BN79" s="67">
        <f t="shared" si="383"/>
        <v>0</v>
      </c>
      <c r="BO79" s="63"/>
      <c r="BP79" s="64"/>
      <c r="BQ79" s="65"/>
      <c r="BR79" s="66">
        <f t="shared" si="384"/>
        <v>0</v>
      </c>
      <c r="BS79" s="67">
        <f t="shared" si="385"/>
        <v>0</v>
      </c>
      <c r="BT79" s="63"/>
      <c r="BU79" s="64"/>
      <c r="BV79" s="65"/>
      <c r="BW79" s="66">
        <f t="shared" si="386"/>
        <v>0</v>
      </c>
      <c r="BX79" s="67">
        <f t="shared" si="387"/>
        <v>0</v>
      </c>
      <c r="BY79" s="63"/>
      <c r="BZ79" s="64"/>
      <c r="CA79" s="65"/>
      <c r="CB79" s="66">
        <f t="shared" si="388"/>
        <v>0</v>
      </c>
      <c r="CC79" s="67">
        <f t="shared" si="389"/>
        <v>0</v>
      </c>
    </row>
    <row r="80" spans="1:81" s="4" customFormat="1" ht="14.4" x14ac:dyDescent="0.3">
      <c r="A80" s="59">
        <f t="shared" si="358"/>
        <v>0</v>
      </c>
      <c r="B80" s="60">
        <f t="shared" si="359"/>
        <v>0</v>
      </c>
      <c r="C80" s="61"/>
      <c r="D80" s="62" t="s">
        <v>480</v>
      </c>
      <c r="E80" s="68"/>
      <c r="F80" s="242"/>
      <c r="G80" s="63"/>
      <c r="H80" s="64"/>
      <c r="I80" s="65"/>
      <c r="J80" s="66">
        <f t="shared" si="360"/>
        <v>0</v>
      </c>
      <c r="K80" s="67">
        <f t="shared" si="361"/>
        <v>0</v>
      </c>
      <c r="L80" s="63"/>
      <c r="M80" s="64"/>
      <c r="N80" s="65"/>
      <c r="O80" s="66">
        <f t="shared" si="362"/>
        <v>0</v>
      </c>
      <c r="P80" s="67">
        <f t="shared" si="363"/>
        <v>0</v>
      </c>
      <c r="Q80" s="63"/>
      <c r="R80" s="64"/>
      <c r="S80" s="65"/>
      <c r="T80" s="66">
        <f t="shared" si="364"/>
        <v>0</v>
      </c>
      <c r="U80" s="67">
        <f t="shared" si="365"/>
        <v>0</v>
      </c>
      <c r="V80" s="63"/>
      <c r="W80" s="64"/>
      <c r="X80" s="65"/>
      <c r="Y80" s="66">
        <f t="shared" si="366"/>
        <v>0</v>
      </c>
      <c r="Z80" s="67">
        <f t="shared" si="367"/>
        <v>0</v>
      </c>
      <c r="AA80" s="63"/>
      <c r="AB80" s="64"/>
      <c r="AC80" s="65"/>
      <c r="AD80" s="66">
        <f t="shared" si="368"/>
        <v>0</v>
      </c>
      <c r="AE80" s="67">
        <f t="shared" si="369"/>
        <v>0</v>
      </c>
      <c r="AF80" s="63"/>
      <c r="AG80" s="64"/>
      <c r="AH80" s="65"/>
      <c r="AI80" s="66">
        <f t="shared" si="370"/>
        <v>0</v>
      </c>
      <c r="AJ80" s="67">
        <f t="shared" si="371"/>
        <v>0</v>
      </c>
      <c r="AK80" s="63"/>
      <c r="AL80" s="64"/>
      <c r="AM80" s="65"/>
      <c r="AN80" s="66">
        <f t="shared" si="372"/>
        <v>0</v>
      </c>
      <c r="AO80" s="67">
        <f t="shared" si="373"/>
        <v>0</v>
      </c>
      <c r="AP80" s="63"/>
      <c r="AQ80" s="64"/>
      <c r="AR80" s="65"/>
      <c r="AS80" s="66">
        <f t="shared" si="374"/>
        <v>0</v>
      </c>
      <c r="AT80" s="67">
        <f t="shared" si="375"/>
        <v>0</v>
      </c>
      <c r="AU80" s="63"/>
      <c r="AV80" s="64"/>
      <c r="AW80" s="65"/>
      <c r="AX80" s="66">
        <f t="shared" si="376"/>
        <v>0</v>
      </c>
      <c r="AY80" s="67">
        <f t="shared" si="377"/>
        <v>0</v>
      </c>
      <c r="AZ80" s="63"/>
      <c r="BA80" s="64"/>
      <c r="BB80" s="65"/>
      <c r="BC80" s="66">
        <f t="shared" si="378"/>
        <v>0</v>
      </c>
      <c r="BD80" s="67">
        <f t="shared" si="379"/>
        <v>0</v>
      </c>
      <c r="BE80" s="63"/>
      <c r="BF80" s="64"/>
      <c r="BG80" s="65"/>
      <c r="BH80" s="66">
        <f t="shared" si="380"/>
        <v>0</v>
      </c>
      <c r="BI80" s="67">
        <f t="shared" si="381"/>
        <v>0</v>
      </c>
      <c r="BJ80" s="63"/>
      <c r="BK80" s="64"/>
      <c r="BL80" s="65"/>
      <c r="BM80" s="66">
        <f t="shared" si="382"/>
        <v>0</v>
      </c>
      <c r="BN80" s="67">
        <f t="shared" si="383"/>
        <v>0</v>
      </c>
      <c r="BO80" s="63"/>
      <c r="BP80" s="64"/>
      <c r="BQ80" s="65"/>
      <c r="BR80" s="66">
        <f t="shared" si="384"/>
        <v>0</v>
      </c>
      <c r="BS80" s="67">
        <f t="shared" si="385"/>
        <v>0</v>
      </c>
      <c r="BT80" s="63"/>
      <c r="BU80" s="64"/>
      <c r="BV80" s="65"/>
      <c r="BW80" s="66">
        <f t="shared" si="386"/>
        <v>0</v>
      </c>
      <c r="BX80" s="67">
        <f t="shared" si="387"/>
        <v>0</v>
      </c>
      <c r="BY80" s="63"/>
      <c r="BZ80" s="64"/>
      <c r="CA80" s="65"/>
      <c r="CB80" s="66">
        <f t="shared" si="388"/>
        <v>0</v>
      </c>
      <c r="CC80" s="67">
        <f t="shared" si="389"/>
        <v>0</v>
      </c>
    </row>
    <row r="81" spans="1:81" s="4" customFormat="1" ht="14.4" x14ac:dyDescent="0.3">
      <c r="A81" s="59">
        <f t="shared" si="358"/>
        <v>0</v>
      </c>
      <c r="B81" s="60">
        <f t="shared" si="359"/>
        <v>0</v>
      </c>
      <c r="C81" s="61"/>
      <c r="D81" s="62" t="s">
        <v>481</v>
      </c>
      <c r="E81" s="68"/>
      <c r="F81" s="242"/>
      <c r="G81" s="63"/>
      <c r="H81" s="64"/>
      <c r="I81" s="65"/>
      <c r="J81" s="66">
        <f t="shared" si="360"/>
        <v>0</v>
      </c>
      <c r="K81" s="67">
        <f t="shared" si="361"/>
        <v>0</v>
      </c>
      <c r="L81" s="63"/>
      <c r="M81" s="64"/>
      <c r="N81" s="65"/>
      <c r="O81" s="66">
        <f t="shared" si="362"/>
        <v>0</v>
      </c>
      <c r="P81" s="67">
        <f t="shared" si="363"/>
        <v>0</v>
      </c>
      <c r="Q81" s="63"/>
      <c r="R81" s="64"/>
      <c r="S81" s="65"/>
      <c r="T81" s="66">
        <f t="shared" si="364"/>
        <v>0</v>
      </c>
      <c r="U81" s="67">
        <f t="shared" si="365"/>
        <v>0</v>
      </c>
      <c r="V81" s="63"/>
      <c r="W81" s="64"/>
      <c r="X81" s="65"/>
      <c r="Y81" s="66">
        <f t="shared" si="366"/>
        <v>0</v>
      </c>
      <c r="Z81" s="67">
        <f t="shared" si="367"/>
        <v>0</v>
      </c>
      <c r="AA81" s="63"/>
      <c r="AB81" s="64"/>
      <c r="AC81" s="65"/>
      <c r="AD81" s="66">
        <f t="shared" si="368"/>
        <v>0</v>
      </c>
      <c r="AE81" s="67">
        <f t="shared" si="369"/>
        <v>0</v>
      </c>
      <c r="AF81" s="63"/>
      <c r="AG81" s="64"/>
      <c r="AH81" s="65"/>
      <c r="AI81" s="66">
        <f t="shared" si="370"/>
        <v>0</v>
      </c>
      <c r="AJ81" s="67">
        <f t="shared" si="371"/>
        <v>0</v>
      </c>
      <c r="AK81" s="63"/>
      <c r="AL81" s="64"/>
      <c r="AM81" s="65"/>
      <c r="AN81" s="66">
        <f t="shared" si="372"/>
        <v>0</v>
      </c>
      <c r="AO81" s="67">
        <f t="shared" si="373"/>
        <v>0</v>
      </c>
      <c r="AP81" s="63"/>
      <c r="AQ81" s="64"/>
      <c r="AR81" s="65"/>
      <c r="AS81" s="66">
        <f t="shared" si="374"/>
        <v>0</v>
      </c>
      <c r="AT81" s="67">
        <f t="shared" si="375"/>
        <v>0</v>
      </c>
      <c r="AU81" s="63"/>
      <c r="AV81" s="64"/>
      <c r="AW81" s="65"/>
      <c r="AX81" s="66">
        <f t="shared" si="376"/>
        <v>0</v>
      </c>
      <c r="AY81" s="67">
        <f t="shared" si="377"/>
        <v>0</v>
      </c>
      <c r="AZ81" s="63"/>
      <c r="BA81" s="64"/>
      <c r="BB81" s="65"/>
      <c r="BC81" s="66">
        <f t="shared" si="378"/>
        <v>0</v>
      </c>
      <c r="BD81" s="67">
        <f t="shared" si="379"/>
        <v>0</v>
      </c>
      <c r="BE81" s="63"/>
      <c r="BF81" s="64"/>
      <c r="BG81" s="65"/>
      <c r="BH81" s="66">
        <f t="shared" si="380"/>
        <v>0</v>
      </c>
      <c r="BI81" s="67">
        <f t="shared" si="381"/>
        <v>0</v>
      </c>
      <c r="BJ81" s="63"/>
      <c r="BK81" s="64"/>
      <c r="BL81" s="65"/>
      <c r="BM81" s="66">
        <f t="shared" si="382"/>
        <v>0</v>
      </c>
      <c r="BN81" s="67">
        <f t="shared" si="383"/>
        <v>0</v>
      </c>
      <c r="BO81" s="63"/>
      <c r="BP81" s="64"/>
      <c r="BQ81" s="65"/>
      <c r="BR81" s="66">
        <f t="shared" si="384"/>
        <v>0</v>
      </c>
      <c r="BS81" s="67">
        <f t="shared" si="385"/>
        <v>0</v>
      </c>
      <c r="BT81" s="63"/>
      <c r="BU81" s="64"/>
      <c r="BV81" s="65"/>
      <c r="BW81" s="66">
        <f t="shared" si="386"/>
        <v>0</v>
      </c>
      <c r="BX81" s="67">
        <f t="shared" si="387"/>
        <v>0</v>
      </c>
      <c r="BY81" s="63"/>
      <c r="BZ81" s="64"/>
      <c r="CA81" s="65"/>
      <c r="CB81" s="66">
        <f t="shared" si="388"/>
        <v>0</v>
      </c>
      <c r="CC81" s="67">
        <f t="shared" si="389"/>
        <v>0</v>
      </c>
    </row>
    <row r="82" spans="1:81" s="4" customFormat="1" ht="14.4" x14ac:dyDescent="0.3">
      <c r="A82" s="59">
        <f t="shared" si="358"/>
        <v>0</v>
      </c>
      <c r="B82" s="60">
        <f t="shared" si="359"/>
        <v>0</v>
      </c>
      <c r="C82" s="61"/>
      <c r="D82" s="62" t="s">
        <v>482</v>
      </c>
      <c r="E82" s="68"/>
      <c r="F82" s="242"/>
      <c r="G82" s="63"/>
      <c r="H82" s="64"/>
      <c r="I82" s="65"/>
      <c r="J82" s="66">
        <f t="shared" si="360"/>
        <v>0</v>
      </c>
      <c r="K82" s="67">
        <f t="shared" si="361"/>
        <v>0</v>
      </c>
      <c r="L82" s="63"/>
      <c r="M82" s="64"/>
      <c r="N82" s="65"/>
      <c r="O82" s="66">
        <f t="shared" si="362"/>
        <v>0</v>
      </c>
      <c r="P82" s="67">
        <f t="shared" si="363"/>
        <v>0</v>
      </c>
      <c r="Q82" s="63"/>
      <c r="R82" s="64"/>
      <c r="S82" s="65"/>
      <c r="T82" s="66">
        <f t="shared" si="364"/>
        <v>0</v>
      </c>
      <c r="U82" s="67">
        <f t="shared" si="365"/>
        <v>0</v>
      </c>
      <c r="V82" s="63"/>
      <c r="W82" s="64"/>
      <c r="X82" s="65"/>
      <c r="Y82" s="66">
        <f t="shared" si="366"/>
        <v>0</v>
      </c>
      <c r="Z82" s="67">
        <f t="shared" si="367"/>
        <v>0</v>
      </c>
      <c r="AA82" s="63"/>
      <c r="AB82" s="64"/>
      <c r="AC82" s="65"/>
      <c r="AD82" s="66">
        <f t="shared" si="368"/>
        <v>0</v>
      </c>
      <c r="AE82" s="67">
        <f t="shared" si="369"/>
        <v>0</v>
      </c>
      <c r="AF82" s="63"/>
      <c r="AG82" s="64"/>
      <c r="AH82" s="65"/>
      <c r="AI82" s="66">
        <f t="shared" si="370"/>
        <v>0</v>
      </c>
      <c r="AJ82" s="67">
        <f t="shared" si="371"/>
        <v>0</v>
      </c>
      <c r="AK82" s="63"/>
      <c r="AL82" s="64"/>
      <c r="AM82" s="65"/>
      <c r="AN82" s="66">
        <f t="shared" si="372"/>
        <v>0</v>
      </c>
      <c r="AO82" s="67">
        <f t="shared" si="373"/>
        <v>0</v>
      </c>
      <c r="AP82" s="63"/>
      <c r="AQ82" s="64"/>
      <c r="AR82" s="65"/>
      <c r="AS82" s="66">
        <f t="shared" si="374"/>
        <v>0</v>
      </c>
      <c r="AT82" s="67">
        <f t="shared" si="375"/>
        <v>0</v>
      </c>
      <c r="AU82" s="63"/>
      <c r="AV82" s="64"/>
      <c r="AW82" s="65"/>
      <c r="AX82" s="66">
        <f t="shared" si="376"/>
        <v>0</v>
      </c>
      <c r="AY82" s="67">
        <f t="shared" si="377"/>
        <v>0</v>
      </c>
      <c r="AZ82" s="63"/>
      <c r="BA82" s="64"/>
      <c r="BB82" s="65"/>
      <c r="BC82" s="66">
        <f t="shared" si="378"/>
        <v>0</v>
      </c>
      <c r="BD82" s="67">
        <f t="shared" si="379"/>
        <v>0</v>
      </c>
      <c r="BE82" s="63"/>
      <c r="BF82" s="64"/>
      <c r="BG82" s="65"/>
      <c r="BH82" s="66">
        <f t="shared" si="380"/>
        <v>0</v>
      </c>
      <c r="BI82" s="67">
        <f t="shared" si="381"/>
        <v>0</v>
      </c>
      <c r="BJ82" s="63"/>
      <c r="BK82" s="64"/>
      <c r="BL82" s="65"/>
      <c r="BM82" s="66">
        <f t="shared" si="382"/>
        <v>0</v>
      </c>
      <c r="BN82" s="67">
        <f t="shared" si="383"/>
        <v>0</v>
      </c>
      <c r="BO82" s="63"/>
      <c r="BP82" s="64"/>
      <c r="BQ82" s="65"/>
      <c r="BR82" s="66">
        <f t="shared" si="384"/>
        <v>0</v>
      </c>
      <c r="BS82" s="67">
        <f t="shared" si="385"/>
        <v>0</v>
      </c>
      <c r="BT82" s="63"/>
      <c r="BU82" s="64"/>
      <c r="BV82" s="65"/>
      <c r="BW82" s="66">
        <f t="shared" si="386"/>
        <v>0</v>
      </c>
      <c r="BX82" s="67">
        <f t="shared" si="387"/>
        <v>0</v>
      </c>
      <c r="BY82" s="63"/>
      <c r="BZ82" s="64"/>
      <c r="CA82" s="65"/>
      <c r="CB82" s="66">
        <f t="shared" si="388"/>
        <v>0</v>
      </c>
      <c r="CC82" s="67">
        <f t="shared" si="389"/>
        <v>0</v>
      </c>
    </row>
    <row r="83" spans="1:81" s="4" customFormat="1" ht="15" thickBot="1" x14ac:dyDescent="0.35">
      <c r="A83" s="76">
        <f t="shared" si="358"/>
        <v>0</v>
      </c>
      <c r="B83" s="77">
        <f t="shared" si="359"/>
        <v>0</v>
      </c>
      <c r="C83" s="78"/>
      <c r="D83" s="79" t="s">
        <v>483</v>
      </c>
      <c r="E83" s="80"/>
      <c r="F83" s="244"/>
      <c r="G83" s="63"/>
      <c r="H83" s="64"/>
      <c r="I83" s="65"/>
      <c r="J83" s="82">
        <f t="shared" si="360"/>
        <v>0</v>
      </c>
      <c r="K83" s="83">
        <f t="shared" si="361"/>
        <v>0</v>
      </c>
      <c r="L83" s="63"/>
      <c r="M83" s="64"/>
      <c r="N83" s="65"/>
      <c r="O83" s="82">
        <f t="shared" si="362"/>
        <v>0</v>
      </c>
      <c r="P83" s="83">
        <f t="shared" si="363"/>
        <v>0</v>
      </c>
      <c r="Q83" s="63"/>
      <c r="R83" s="64"/>
      <c r="S83" s="65"/>
      <c r="T83" s="82">
        <f t="shared" si="364"/>
        <v>0</v>
      </c>
      <c r="U83" s="83">
        <f t="shared" si="365"/>
        <v>0</v>
      </c>
      <c r="V83" s="63"/>
      <c r="W83" s="64"/>
      <c r="X83" s="65"/>
      <c r="Y83" s="82">
        <f t="shared" si="366"/>
        <v>0</v>
      </c>
      <c r="Z83" s="83">
        <f t="shared" si="367"/>
        <v>0</v>
      </c>
      <c r="AA83" s="63"/>
      <c r="AB83" s="64"/>
      <c r="AC83" s="65"/>
      <c r="AD83" s="82">
        <f t="shared" si="368"/>
        <v>0</v>
      </c>
      <c r="AE83" s="83">
        <f t="shared" si="369"/>
        <v>0</v>
      </c>
      <c r="AF83" s="63"/>
      <c r="AG83" s="64"/>
      <c r="AH83" s="65"/>
      <c r="AI83" s="82">
        <f t="shared" si="370"/>
        <v>0</v>
      </c>
      <c r="AJ83" s="83">
        <f t="shared" si="371"/>
        <v>0</v>
      </c>
      <c r="AK83" s="63"/>
      <c r="AL83" s="64"/>
      <c r="AM83" s="65"/>
      <c r="AN83" s="82">
        <f t="shared" si="372"/>
        <v>0</v>
      </c>
      <c r="AO83" s="83">
        <f t="shared" si="373"/>
        <v>0</v>
      </c>
      <c r="AP83" s="63"/>
      <c r="AQ83" s="64"/>
      <c r="AR83" s="65"/>
      <c r="AS83" s="82">
        <f t="shared" si="374"/>
        <v>0</v>
      </c>
      <c r="AT83" s="83">
        <f t="shared" si="375"/>
        <v>0</v>
      </c>
      <c r="AU83" s="63"/>
      <c r="AV83" s="64"/>
      <c r="AW83" s="65"/>
      <c r="AX83" s="82">
        <f t="shared" si="376"/>
        <v>0</v>
      </c>
      <c r="AY83" s="83">
        <f t="shared" si="377"/>
        <v>0</v>
      </c>
      <c r="AZ83" s="63"/>
      <c r="BA83" s="64"/>
      <c r="BB83" s="65"/>
      <c r="BC83" s="82">
        <f t="shared" si="378"/>
        <v>0</v>
      </c>
      <c r="BD83" s="83">
        <f t="shared" si="379"/>
        <v>0</v>
      </c>
      <c r="BE83" s="63"/>
      <c r="BF83" s="64"/>
      <c r="BG83" s="65"/>
      <c r="BH83" s="82">
        <f t="shared" si="380"/>
        <v>0</v>
      </c>
      <c r="BI83" s="83">
        <f t="shared" si="381"/>
        <v>0</v>
      </c>
      <c r="BJ83" s="63"/>
      <c r="BK83" s="64"/>
      <c r="BL83" s="65"/>
      <c r="BM83" s="82">
        <f t="shared" si="382"/>
        <v>0</v>
      </c>
      <c r="BN83" s="83">
        <f t="shared" si="383"/>
        <v>0</v>
      </c>
      <c r="BO83" s="63"/>
      <c r="BP83" s="64"/>
      <c r="BQ83" s="65"/>
      <c r="BR83" s="82">
        <f t="shared" si="384"/>
        <v>0</v>
      </c>
      <c r="BS83" s="83">
        <f t="shared" si="385"/>
        <v>0</v>
      </c>
      <c r="BT83" s="63"/>
      <c r="BU83" s="64"/>
      <c r="BV83" s="65"/>
      <c r="BW83" s="82">
        <f t="shared" si="386"/>
        <v>0</v>
      </c>
      <c r="BX83" s="83">
        <f t="shared" si="387"/>
        <v>0</v>
      </c>
      <c r="BY83" s="63"/>
      <c r="BZ83" s="64"/>
      <c r="CA83" s="65"/>
      <c r="CB83" s="82">
        <f t="shared" si="388"/>
        <v>0</v>
      </c>
      <c r="CC83" s="83">
        <f t="shared" si="389"/>
        <v>0</v>
      </c>
    </row>
  </sheetData>
  <mergeCells count="19">
    <mergeCell ref="A1:C1"/>
    <mergeCell ref="AZ4:BD4"/>
    <mergeCell ref="BE4:BI4"/>
    <mergeCell ref="BJ4:BN4"/>
    <mergeCell ref="BO4:BS4"/>
    <mergeCell ref="D2:E2"/>
    <mergeCell ref="D3:E3"/>
    <mergeCell ref="F4:F5"/>
    <mergeCell ref="G4:K4"/>
    <mergeCell ref="L4:P4"/>
    <mergeCell ref="Q4:U4"/>
    <mergeCell ref="BT4:BX4"/>
    <mergeCell ref="BY4:CC4"/>
    <mergeCell ref="V4:Z4"/>
    <mergeCell ref="AA4:AE4"/>
    <mergeCell ref="AF4:AJ4"/>
    <mergeCell ref="AK4:AO4"/>
    <mergeCell ref="AP4:AT4"/>
    <mergeCell ref="AU4:AY4"/>
  </mergeCells>
  <hyperlinks>
    <hyperlink ref="A2" location="'Project Summation'!A1" display="'Project Summation'!A1" xr:uid="{356C8549-9BBE-41E8-93B9-D6FF975698B0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1A76B2-6E5C-4D84-A4D1-4E8A978412B5}">
  <dimension ref="A1:CC90"/>
  <sheetViews>
    <sheetView zoomScaleNormal="100" workbookViewId="0">
      <pane xSplit="5" ySplit="6" topLeftCell="F65" activePane="bottomRight" state="frozen"/>
      <selection activeCell="E10" sqref="E10"/>
      <selection pane="topRight" activeCell="E10" sqref="E10"/>
      <selection pane="bottomLeft" activeCell="E10" sqref="E10"/>
      <selection pane="bottomRight" activeCell="E85" sqref="E85"/>
    </sheetView>
  </sheetViews>
  <sheetFormatPr defaultColWidth="10.6640625" defaultRowHeight="13.8" x14ac:dyDescent="0.25"/>
  <cols>
    <col min="1" max="2" width="19.33203125" style="4" customWidth="1"/>
    <col min="3" max="3" width="10" style="112" customWidth="1"/>
    <col min="4" max="4" width="8.44140625" style="4" customWidth="1"/>
    <col min="5" max="5" width="55.109375" style="4" customWidth="1"/>
    <col min="6" max="6" width="37.109375" style="179" customWidth="1"/>
    <col min="7" max="8" width="19.33203125" style="9" customWidth="1"/>
    <col min="9" max="9" width="7.109375" style="9" customWidth="1"/>
    <col min="10" max="13" width="19.33203125" style="9" customWidth="1"/>
    <col min="14" max="14" width="7.109375" style="9" customWidth="1"/>
    <col min="15" max="18" width="19.33203125" style="9" customWidth="1"/>
    <col min="19" max="19" width="7.109375" style="9" customWidth="1"/>
    <col min="20" max="23" width="19.33203125" style="9" customWidth="1"/>
    <col min="24" max="24" width="7.109375" style="9" customWidth="1"/>
    <col min="25" max="28" width="19.33203125" style="9" customWidth="1"/>
    <col min="29" max="29" width="7.6640625" style="9" customWidth="1"/>
    <col min="30" max="31" width="19.33203125" style="9" customWidth="1"/>
    <col min="32" max="33" width="19.33203125" style="4" customWidth="1"/>
    <col min="34" max="34" width="7.6640625" style="4" customWidth="1"/>
    <col min="35" max="38" width="19.33203125" style="4" customWidth="1"/>
    <col min="39" max="39" width="7.6640625" style="4" customWidth="1"/>
    <col min="40" max="43" width="19.33203125" style="4" customWidth="1"/>
    <col min="44" max="44" width="7.109375" style="4" customWidth="1"/>
    <col min="45" max="48" width="19.33203125" style="4" customWidth="1"/>
    <col min="49" max="49" width="7.109375" style="4" customWidth="1"/>
    <col min="50" max="53" width="19.33203125" style="4" customWidth="1"/>
    <col min="54" max="54" width="7.109375" style="4" customWidth="1"/>
    <col min="55" max="58" width="19.33203125" style="4" customWidth="1"/>
    <col min="59" max="59" width="7.109375" style="4" customWidth="1"/>
    <col min="60" max="63" width="19.33203125" style="4" customWidth="1"/>
    <col min="64" max="64" width="7.109375" style="4" customWidth="1"/>
    <col min="65" max="68" width="19.33203125" style="4" customWidth="1"/>
    <col min="69" max="69" width="7.109375" style="4" customWidth="1"/>
    <col min="70" max="73" width="19.33203125" style="4" customWidth="1"/>
    <col min="74" max="74" width="7.109375" style="4" customWidth="1"/>
    <col min="75" max="78" width="19.33203125" style="4" customWidth="1"/>
    <col min="79" max="79" width="7.109375" style="4" customWidth="1"/>
    <col min="80" max="81" width="19.33203125" style="4" customWidth="1"/>
    <col min="82" max="202" width="10.6640625" style="4"/>
    <col min="203" max="204" width="19.33203125" style="4" customWidth="1"/>
    <col min="205" max="205" width="10" style="4" customWidth="1"/>
    <col min="206" max="206" width="8.44140625" style="4" customWidth="1"/>
    <col min="207" max="208" width="52.33203125" style="4" customWidth="1"/>
    <col min="209" max="210" width="19.33203125" style="4" customWidth="1"/>
    <col min="211" max="211" width="7.109375" style="4" customWidth="1"/>
    <col min="212" max="215" width="19.33203125" style="4" customWidth="1"/>
    <col min="216" max="216" width="7.109375" style="4" customWidth="1"/>
    <col min="217" max="220" width="19.33203125" style="4" customWidth="1"/>
    <col min="221" max="221" width="7.109375" style="4" customWidth="1"/>
    <col min="222" max="225" width="19.33203125" style="4" customWidth="1"/>
    <col min="226" max="226" width="7.109375" style="4" customWidth="1"/>
    <col min="227" max="230" width="19.33203125" style="4" customWidth="1"/>
    <col min="231" max="231" width="7.109375" style="4" customWidth="1"/>
    <col min="232" max="235" width="19.33203125" style="4" customWidth="1"/>
    <col min="236" max="236" width="7.109375" style="4" customWidth="1"/>
    <col min="237" max="240" width="19.33203125" style="4" customWidth="1"/>
    <col min="241" max="241" width="7.109375" style="4" customWidth="1"/>
    <col min="242" max="245" width="19.33203125" style="4" customWidth="1"/>
    <col min="246" max="246" width="7.109375" style="4" customWidth="1"/>
    <col min="247" max="250" width="19.33203125" style="4" customWidth="1"/>
    <col min="251" max="251" width="7.109375" style="4" customWidth="1"/>
    <col min="252" max="255" width="19.33203125" style="4" customWidth="1"/>
    <col min="256" max="256" width="7.109375" style="4" customWidth="1"/>
    <col min="257" max="260" width="19.33203125" style="4" customWidth="1"/>
    <col min="261" max="261" width="7.109375" style="4" customWidth="1"/>
    <col min="262" max="265" width="19.33203125" style="4" customWidth="1"/>
    <col min="266" max="266" width="7.109375" style="4" customWidth="1"/>
    <col min="267" max="270" width="19.33203125" style="4" customWidth="1"/>
    <col min="271" max="271" width="7.109375" style="4" customWidth="1"/>
    <col min="272" max="275" width="19.33203125" style="4" customWidth="1"/>
    <col min="276" max="276" width="7.109375" style="4" customWidth="1"/>
    <col min="277" max="280" width="19.33203125" style="4" customWidth="1"/>
    <col min="281" max="281" width="7.109375" style="4" customWidth="1"/>
    <col min="282" max="283" width="19.33203125" style="4" customWidth="1"/>
    <col min="284" max="458" width="10.6640625" style="4"/>
    <col min="459" max="460" width="19.33203125" style="4" customWidth="1"/>
    <col min="461" max="461" width="10" style="4" customWidth="1"/>
    <col min="462" max="462" width="8.44140625" style="4" customWidth="1"/>
    <col min="463" max="464" width="52.33203125" style="4" customWidth="1"/>
    <col min="465" max="466" width="19.33203125" style="4" customWidth="1"/>
    <col min="467" max="467" width="7.109375" style="4" customWidth="1"/>
    <col min="468" max="471" width="19.33203125" style="4" customWidth="1"/>
    <col min="472" max="472" width="7.109375" style="4" customWidth="1"/>
    <col min="473" max="476" width="19.33203125" style="4" customWidth="1"/>
    <col min="477" max="477" width="7.109375" style="4" customWidth="1"/>
    <col min="478" max="481" width="19.33203125" style="4" customWidth="1"/>
    <col min="482" max="482" width="7.109375" style="4" customWidth="1"/>
    <col min="483" max="486" width="19.33203125" style="4" customWidth="1"/>
    <col min="487" max="487" width="7.109375" style="4" customWidth="1"/>
    <col min="488" max="491" width="19.33203125" style="4" customWidth="1"/>
    <col min="492" max="492" width="7.109375" style="4" customWidth="1"/>
    <col min="493" max="496" width="19.33203125" style="4" customWidth="1"/>
    <col min="497" max="497" width="7.109375" style="4" customWidth="1"/>
    <col min="498" max="501" width="19.33203125" style="4" customWidth="1"/>
    <col min="502" max="502" width="7.109375" style="4" customWidth="1"/>
    <col min="503" max="506" width="19.33203125" style="4" customWidth="1"/>
    <col min="507" max="507" width="7.109375" style="4" customWidth="1"/>
    <col min="508" max="511" width="19.33203125" style="4" customWidth="1"/>
    <col min="512" max="512" width="7.109375" style="4" customWidth="1"/>
    <col min="513" max="516" width="19.33203125" style="4" customWidth="1"/>
    <col min="517" max="517" width="7.109375" style="4" customWidth="1"/>
    <col min="518" max="521" width="19.33203125" style="4" customWidth="1"/>
    <col min="522" max="522" width="7.109375" style="4" customWidth="1"/>
    <col min="523" max="526" width="19.33203125" style="4" customWidth="1"/>
    <col min="527" max="527" width="7.109375" style="4" customWidth="1"/>
    <col min="528" max="531" width="19.33203125" style="4" customWidth="1"/>
    <col min="532" max="532" width="7.109375" style="4" customWidth="1"/>
    <col min="533" max="536" width="19.33203125" style="4" customWidth="1"/>
    <col min="537" max="537" width="7.109375" style="4" customWidth="1"/>
    <col min="538" max="539" width="19.33203125" style="4" customWidth="1"/>
    <col min="540" max="714" width="10.6640625" style="4"/>
    <col min="715" max="716" width="19.33203125" style="4" customWidth="1"/>
    <col min="717" max="717" width="10" style="4" customWidth="1"/>
    <col min="718" max="718" width="8.44140625" style="4" customWidth="1"/>
    <col min="719" max="720" width="52.33203125" style="4" customWidth="1"/>
    <col min="721" max="722" width="19.33203125" style="4" customWidth="1"/>
    <col min="723" max="723" width="7.109375" style="4" customWidth="1"/>
    <col min="724" max="727" width="19.33203125" style="4" customWidth="1"/>
    <col min="728" max="728" width="7.109375" style="4" customWidth="1"/>
    <col min="729" max="732" width="19.33203125" style="4" customWidth="1"/>
    <col min="733" max="733" width="7.109375" style="4" customWidth="1"/>
    <col min="734" max="737" width="19.33203125" style="4" customWidth="1"/>
    <col min="738" max="738" width="7.109375" style="4" customWidth="1"/>
    <col min="739" max="742" width="19.33203125" style="4" customWidth="1"/>
    <col min="743" max="743" width="7.109375" style="4" customWidth="1"/>
    <col min="744" max="747" width="19.33203125" style="4" customWidth="1"/>
    <col min="748" max="748" width="7.109375" style="4" customWidth="1"/>
    <col min="749" max="752" width="19.33203125" style="4" customWidth="1"/>
    <col min="753" max="753" width="7.109375" style="4" customWidth="1"/>
    <col min="754" max="757" width="19.33203125" style="4" customWidth="1"/>
    <col min="758" max="758" width="7.109375" style="4" customWidth="1"/>
    <col min="759" max="762" width="19.33203125" style="4" customWidth="1"/>
    <col min="763" max="763" width="7.109375" style="4" customWidth="1"/>
    <col min="764" max="767" width="19.33203125" style="4" customWidth="1"/>
    <col min="768" max="768" width="7.109375" style="4" customWidth="1"/>
    <col min="769" max="772" width="19.33203125" style="4" customWidth="1"/>
    <col min="773" max="773" width="7.109375" style="4" customWidth="1"/>
    <col min="774" max="777" width="19.33203125" style="4" customWidth="1"/>
    <col min="778" max="778" width="7.109375" style="4" customWidth="1"/>
    <col min="779" max="782" width="19.33203125" style="4" customWidth="1"/>
    <col min="783" max="783" width="7.109375" style="4" customWidth="1"/>
    <col min="784" max="787" width="19.33203125" style="4" customWidth="1"/>
    <col min="788" max="788" width="7.109375" style="4" customWidth="1"/>
    <col min="789" max="792" width="19.33203125" style="4" customWidth="1"/>
    <col min="793" max="793" width="7.109375" style="4" customWidth="1"/>
    <col min="794" max="795" width="19.33203125" style="4" customWidth="1"/>
    <col min="796" max="970" width="10.6640625" style="4"/>
    <col min="971" max="972" width="19.33203125" style="4" customWidth="1"/>
    <col min="973" max="973" width="10" style="4" customWidth="1"/>
    <col min="974" max="974" width="8.44140625" style="4" customWidth="1"/>
    <col min="975" max="976" width="52.33203125" style="4" customWidth="1"/>
    <col min="977" max="978" width="19.33203125" style="4" customWidth="1"/>
    <col min="979" max="979" width="7.109375" style="4" customWidth="1"/>
    <col min="980" max="983" width="19.33203125" style="4" customWidth="1"/>
    <col min="984" max="984" width="7.109375" style="4" customWidth="1"/>
    <col min="985" max="988" width="19.33203125" style="4" customWidth="1"/>
    <col min="989" max="989" width="7.109375" style="4" customWidth="1"/>
    <col min="990" max="993" width="19.33203125" style="4" customWidth="1"/>
    <col min="994" max="994" width="7.109375" style="4" customWidth="1"/>
    <col min="995" max="998" width="19.33203125" style="4" customWidth="1"/>
    <col min="999" max="999" width="7.109375" style="4" customWidth="1"/>
    <col min="1000" max="1003" width="19.33203125" style="4" customWidth="1"/>
    <col min="1004" max="1004" width="7.109375" style="4" customWidth="1"/>
    <col min="1005" max="1008" width="19.33203125" style="4" customWidth="1"/>
    <col min="1009" max="1009" width="7.109375" style="4" customWidth="1"/>
    <col min="1010" max="1013" width="19.33203125" style="4" customWidth="1"/>
    <col min="1014" max="1014" width="7.109375" style="4" customWidth="1"/>
    <col min="1015" max="1018" width="19.33203125" style="4" customWidth="1"/>
    <col min="1019" max="1019" width="7.109375" style="4" customWidth="1"/>
    <col min="1020" max="1023" width="19.33203125" style="4" customWidth="1"/>
    <col min="1024" max="1024" width="7.109375" style="4" customWidth="1"/>
    <col min="1025" max="1028" width="19.33203125" style="4" customWidth="1"/>
    <col min="1029" max="1029" width="7.109375" style="4" customWidth="1"/>
    <col min="1030" max="1033" width="19.33203125" style="4" customWidth="1"/>
    <col min="1034" max="1034" width="7.109375" style="4" customWidth="1"/>
    <col min="1035" max="1038" width="19.33203125" style="4" customWidth="1"/>
    <col min="1039" max="1039" width="7.109375" style="4" customWidth="1"/>
    <col min="1040" max="1043" width="19.33203125" style="4" customWidth="1"/>
    <col min="1044" max="1044" width="7.109375" style="4" customWidth="1"/>
    <col min="1045" max="1048" width="19.33203125" style="4" customWidth="1"/>
    <col min="1049" max="1049" width="7.109375" style="4" customWidth="1"/>
    <col min="1050" max="1051" width="19.33203125" style="4" customWidth="1"/>
    <col min="1052" max="1226" width="10.6640625" style="4"/>
    <col min="1227" max="1228" width="19.33203125" style="4" customWidth="1"/>
    <col min="1229" max="1229" width="10" style="4" customWidth="1"/>
    <col min="1230" max="1230" width="8.44140625" style="4" customWidth="1"/>
    <col min="1231" max="1232" width="52.33203125" style="4" customWidth="1"/>
    <col min="1233" max="1234" width="19.33203125" style="4" customWidth="1"/>
    <col min="1235" max="1235" width="7.109375" style="4" customWidth="1"/>
    <col min="1236" max="1239" width="19.33203125" style="4" customWidth="1"/>
    <col min="1240" max="1240" width="7.109375" style="4" customWidth="1"/>
    <col min="1241" max="1244" width="19.33203125" style="4" customWidth="1"/>
    <col min="1245" max="1245" width="7.109375" style="4" customWidth="1"/>
    <col min="1246" max="1249" width="19.33203125" style="4" customWidth="1"/>
    <col min="1250" max="1250" width="7.109375" style="4" customWidth="1"/>
    <col min="1251" max="1254" width="19.33203125" style="4" customWidth="1"/>
    <col min="1255" max="1255" width="7.109375" style="4" customWidth="1"/>
    <col min="1256" max="1259" width="19.33203125" style="4" customWidth="1"/>
    <col min="1260" max="1260" width="7.109375" style="4" customWidth="1"/>
    <col min="1261" max="1264" width="19.33203125" style="4" customWidth="1"/>
    <col min="1265" max="1265" width="7.109375" style="4" customWidth="1"/>
    <col min="1266" max="1269" width="19.33203125" style="4" customWidth="1"/>
    <col min="1270" max="1270" width="7.109375" style="4" customWidth="1"/>
    <col min="1271" max="1274" width="19.33203125" style="4" customWidth="1"/>
    <col min="1275" max="1275" width="7.109375" style="4" customWidth="1"/>
    <col min="1276" max="1279" width="19.33203125" style="4" customWidth="1"/>
    <col min="1280" max="1280" width="7.109375" style="4" customWidth="1"/>
    <col min="1281" max="1284" width="19.33203125" style="4" customWidth="1"/>
    <col min="1285" max="1285" width="7.109375" style="4" customWidth="1"/>
    <col min="1286" max="1289" width="19.33203125" style="4" customWidth="1"/>
    <col min="1290" max="1290" width="7.109375" style="4" customWidth="1"/>
    <col min="1291" max="1294" width="19.33203125" style="4" customWidth="1"/>
    <col min="1295" max="1295" width="7.109375" style="4" customWidth="1"/>
    <col min="1296" max="1299" width="19.33203125" style="4" customWidth="1"/>
    <col min="1300" max="1300" width="7.109375" style="4" customWidth="1"/>
    <col min="1301" max="1304" width="19.33203125" style="4" customWidth="1"/>
    <col min="1305" max="1305" width="7.109375" style="4" customWidth="1"/>
    <col min="1306" max="1307" width="19.33203125" style="4" customWidth="1"/>
    <col min="1308" max="1482" width="10.6640625" style="4"/>
    <col min="1483" max="1484" width="19.33203125" style="4" customWidth="1"/>
    <col min="1485" max="1485" width="10" style="4" customWidth="1"/>
    <col min="1486" max="1486" width="8.44140625" style="4" customWidth="1"/>
    <col min="1487" max="1488" width="52.33203125" style="4" customWidth="1"/>
    <col min="1489" max="1490" width="19.33203125" style="4" customWidth="1"/>
    <col min="1491" max="1491" width="7.109375" style="4" customWidth="1"/>
    <col min="1492" max="1495" width="19.33203125" style="4" customWidth="1"/>
    <col min="1496" max="1496" width="7.109375" style="4" customWidth="1"/>
    <col min="1497" max="1500" width="19.33203125" style="4" customWidth="1"/>
    <col min="1501" max="1501" width="7.109375" style="4" customWidth="1"/>
    <col min="1502" max="1505" width="19.33203125" style="4" customWidth="1"/>
    <col min="1506" max="1506" width="7.109375" style="4" customWidth="1"/>
    <col min="1507" max="1510" width="19.33203125" style="4" customWidth="1"/>
    <col min="1511" max="1511" width="7.109375" style="4" customWidth="1"/>
    <col min="1512" max="1515" width="19.33203125" style="4" customWidth="1"/>
    <col min="1516" max="1516" width="7.109375" style="4" customWidth="1"/>
    <col min="1517" max="1520" width="19.33203125" style="4" customWidth="1"/>
    <col min="1521" max="1521" width="7.109375" style="4" customWidth="1"/>
    <col min="1522" max="1525" width="19.33203125" style="4" customWidth="1"/>
    <col min="1526" max="1526" width="7.109375" style="4" customWidth="1"/>
    <col min="1527" max="1530" width="19.33203125" style="4" customWidth="1"/>
    <col min="1531" max="1531" width="7.109375" style="4" customWidth="1"/>
    <col min="1532" max="1535" width="19.33203125" style="4" customWidth="1"/>
    <col min="1536" max="1536" width="7.109375" style="4" customWidth="1"/>
    <col min="1537" max="1540" width="19.33203125" style="4" customWidth="1"/>
    <col min="1541" max="1541" width="7.109375" style="4" customWidth="1"/>
    <col min="1542" max="1545" width="19.33203125" style="4" customWidth="1"/>
    <col min="1546" max="1546" width="7.109375" style="4" customWidth="1"/>
    <col min="1547" max="1550" width="19.33203125" style="4" customWidth="1"/>
    <col min="1551" max="1551" width="7.109375" style="4" customWidth="1"/>
    <col min="1552" max="1555" width="19.33203125" style="4" customWidth="1"/>
    <col min="1556" max="1556" width="7.109375" style="4" customWidth="1"/>
    <col min="1557" max="1560" width="19.33203125" style="4" customWidth="1"/>
    <col min="1561" max="1561" width="7.109375" style="4" customWidth="1"/>
    <col min="1562" max="1563" width="19.33203125" style="4" customWidth="1"/>
    <col min="1564" max="1738" width="10.6640625" style="4"/>
    <col min="1739" max="1740" width="19.33203125" style="4" customWidth="1"/>
    <col min="1741" max="1741" width="10" style="4" customWidth="1"/>
    <col min="1742" max="1742" width="8.44140625" style="4" customWidth="1"/>
    <col min="1743" max="1744" width="52.33203125" style="4" customWidth="1"/>
    <col min="1745" max="1746" width="19.33203125" style="4" customWidth="1"/>
    <col min="1747" max="1747" width="7.109375" style="4" customWidth="1"/>
    <col min="1748" max="1751" width="19.33203125" style="4" customWidth="1"/>
    <col min="1752" max="1752" width="7.109375" style="4" customWidth="1"/>
    <col min="1753" max="1756" width="19.33203125" style="4" customWidth="1"/>
    <col min="1757" max="1757" width="7.109375" style="4" customWidth="1"/>
    <col min="1758" max="1761" width="19.33203125" style="4" customWidth="1"/>
    <col min="1762" max="1762" width="7.109375" style="4" customWidth="1"/>
    <col min="1763" max="1766" width="19.33203125" style="4" customWidth="1"/>
    <col min="1767" max="1767" width="7.109375" style="4" customWidth="1"/>
    <col min="1768" max="1771" width="19.33203125" style="4" customWidth="1"/>
    <col min="1772" max="1772" width="7.109375" style="4" customWidth="1"/>
    <col min="1773" max="1776" width="19.33203125" style="4" customWidth="1"/>
    <col min="1777" max="1777" width="7.109375" style="4" customWidth="1"/>
    <col min="1778" max="1781" width="19.33203125" style="4" customWidth="1"/>
    <col min="1782" max="1782" width="7.109375" style="4" customWidth="1"/>
    <col min="1783" max="1786" width="19.33203125" style="4" customWidth="1"/>
    <col min="1787" max="1787" width="7.109375" style="4" customWidth="1"/>
    <col min="1788" max="1791" width="19.33203125" style="4" customWidth="1"/>
    <col min="1792" max="1792" width="7.109375" style="4" customWidth="1"/>
    <col min="1793" max="1796" width="19.33203125" style="4" customWidth="1"/>
    <col min="1797" max="1797" width="7.109375" style="4" customWidth="1"/>
    <col min="1798" max="1801" width="19.33203125" style="4" customWidth="1"/>
    <col min="1802" max="1802" width="7.109375" style="4" customWidth="1"/>
    <col min="1803" max="1806" width="19.33203125" style="4" customWidth="1"/>
    <col min="1807" max="1807" width="7.109375" style="4" customWidth="1"/>
    <col min="1808" max="1811" width="19.33203125" style="4" customWidth="1"/>
    <col min="1812" max="1812" width="7.109375" style="4" customWidth="1"/>
    <col min="1813" max="1816" width="19.33203125" style="4" customWidth="1"/>
    <col min="1817" max="1817" width="7.109375" style="4" customWidth="1"/>
    <col min="1818" max="1819" width="19.33203125" style="4" customWidth="1"/>
    <col min="1820" max="1994" width="10.6640625" style="4"/>
    <col min="1995" max="1996" width="19.33203125" style="4" customWidth="1"/>
    <col min="1997" max="1997" width="10" style="4" customWidth="1"/>
    <col min="1998" max="1998" width="8.44140625" style="4" customWidth="1"/>
    <col min="1999" max="2000" width="52.33203125" style="4" customWidth="1"/>
    <col min="2001" max="2002" width="19.33203125" style="4" customWidth="1"/>
    <col min="2003" max="2003" width="7.109375" style="4" customWidth="1"/>
    <col min="2004" max="2007" width="19.33203125" style="4" customWidth="1"/>
    <col min="2008" max="2008" width="7.109375" style="4" customWidth="1"/>
    <col min="2009" max="2012" width="19.33203125" style="4" customWidth="1"/>
    <col min="2013" max="2013" width="7.109375" style="4" customWidth="1"/>
    <col min="2014" max="2017" width="19.33203125" style="4" customWidth="1"/>
    <col min="2018" max="2018" width="7.109375" style="4" customWidth="1"/>
    <col min="2019" max="2022" width="19.33203125" style="4" customWidth="1"/>
    <col min="2023" max="2023" width="7.109375" style="4" customWidth="1"/>
    <col min="2024" max="2027" width="19.33203125" style="4" customWidth="1"/>
    <col min="2028" max="2028" width="7.109375" style="4" customWidth="1"/>
    <col min="2029" max="2032" width="19.33203125" style="4" customWidth="1"/>
    <col min="2033" max="2033" width="7.109375" style="4" customWidth="1"/>
    <col min="2034" max="2037" width="19.33203125" style="4" customWidth="1"/>
    <col min="2038" max="2038" width="7.109375" style="4" customWidth="1"/>
    <col min="2039" max="2042" width="19.33203125" style="4" customWidth="1"/>
    <col min="2043" max="2043" width="7.109375" style="4" customWidth="1"/>
    <col min="2044" max="2047" width="19.33203125" style="4" customWidth="1"/>
    <col min="2048" max="2048" width="7.109375" style="4" customWidth="1"/>
    <col min="2049" max="2052" width="19.33203125" style="4" customWidth="1"/>
    <col min="2053" max="2053" width="7.109375" style="4" customWidth="1"/>
    <col min="2054" max="2057" width="19.33203125" style="4" customWidth="1"/>
    <col min="2058" max="2058" width="7.109375" style="4" customWidth="1"/>
    <col min="2059" max="2062" width="19.33203125" style="4" customWidth="1"/>
    <col min="2063" max="2063" width="7.109375" style="4" customWidth="1"/>
    <col min="2064" max="2067" width="19.33203125" style="4" customWidth="1"/>
    <col min="2068" max="2068" width="7.109375" style="4" customWidth="1"/>
    <col min="2069" max="2072" width="19.33203125" style="4" customWidth="1"/>
    <col min="2073" max="2073" width="7.109375" style="4" customWidth="1"/>
    <col min="2074" max="2075" width="19.33203125" style="4" customWidth="1"/>
    <col min="2076" max="2250" width="10.6640625" style="4"/>
    <col min="2251" max="2252" width="19.33203125" style="4" customWidth="1"/>
    <col min="2253" max="2253" width="10" style="4" customWidth="1"/>
    <col min="2254" max="2254" width="8.44140625" style="4" customWidth="1"/>
    <col min="2255" max="2256" width="52.33203125" style="4" customWidth="1"/>
    <col min="2257" max="2258" width="19.33203125" style="4" customWidth="1"/>
    <col min="2259" max="2259" width="7.109375" style="4" customWidth="1"/>
    <col min="2260" max="2263" width="19.33203125" style="4" customWidth="1"/>
    <col min="2264" max="2264" width="7.109375" style="4" customWidth="1"/>
    <col min="2265" max="2268" width="19.33203125" style="4" customWidth="1"/>
    <col min="2269" max="2269" width="7.109375" style="4" customWidth="1"/>
    <col min="2270" max="2273" width="19.33203125" style="4" customWidth="1"/>
    <col min="2274" max="2274" width="7.109375" style="4" customWidth="1"/>
    <col min="2275" max="2278" width="19.33203125" style="4" customWidth="1"/>
    <col min="2279" max="2279" width="7.109375" style="4" customWidth="1"/>
    <col min="2280" max="2283" width="19.33203125" style="4" customWidth="1"/>
    <col min="2284" max="2284" width="7.109375" style="4" customWidth="1"/>
    <col min="2285" max="2288" width="19.33203125" style="4" customWidth="1"/>
    <col min="2289" max="2289" width="7.109375" style="4" customWidth="1"/>
    <col min="2290" max="2293" width="19.33203125" style="4" customWidth="1"/>
    <col min="2294" max="2294" width="7.109375" style="4" customWidth="1"/>
    <col min="2295" max="2298" width="19.33203125" style="4" customWidth="1"/>
    <col min="2299" max="2299" width="7.109375" style="4" customWidth="1"/>
    <col min="2300" max="2303" width="19.33203125" style="4" customWidth="1"/>
    <col min="2304" max="2304" width="7.109375" style="4" customWidth="1"/>
    <col min="2305" max="2308" width="19.33203125" style="4" customWidth="1"/>
    <col min="2309" max="2309" width="7.109375" style="4" customWidth="1"/>
    <col min="2310" max="2313" width="19.33203125" style="4" customWidth="1"/>
    <col min="2314" max="2314" width="7.109375" style="4" customWidth="1"/>
    <col min="2315" max="2318" width="19.33203125" style="4" customWidth="1"/>
    <col min="2319" max="2319" width="7.109375" style="4" customWidth="1"/>
    <col min="2320" max="2323" width="19.33203125" style="4" customWidth="1"/>
    <col min="2324" max="2324" width="7.109375" style="4" customWidth="1"/>
    <col min="2325" max="2328" width="19.33203125" style="4" customWidth="1"/>
    <col min="2329" max="2329" width="7.109375" style="4" customWidth="1"/>
    <col min="2330" max="2331" width="19.33203125" style="4" customWidth="1"/>
    <col min="2332" max="2506" width="10.6640625" style="4"/>
    <col min="2507" max="2508" width="19.33203125" style="4" customWidth="1"/>
    <col min="2509" max="2509" width="10" style="4" customWidth="1"/>
    <col min="2510" max="2510" width="8.44140625" style="4" customWidth="1"/>
    <col min="2511" max="2512" width="52.33203125" style="4" customWidth="1"/>
    <col min="2513" max="2514" width="19.33203125" style="4" customWidth="1"/>
    <col min="2515" max="2515" width="7.109375" style="4" customWidth="1"/>
    <col min="2516" max="2519" width="19.33203125" style="4" customWidth="1"/>
    <col min="2520" max="2520" width="7.109375" style="4" customWidth="1"/>
    <col min="2521" max="2524" width="19.33203125" style="4" customWidth="1"/>
    <col min="2525" max="2525" width="7.109375" style="4" customWidth="1"/>
    <col min="2526" max="2529" width="19.33203125" style="4" customWidth="1"/>
    <col min="2530" max="2530" width="7.109375" style="4" customWidth="1"/>
    <col min="2531" max="2534" width="19.33203125" style="4" customWidth="1"/>
    <col min="2535" max="2535" width="7.109375" style="4" customWidth="1"/>
    <col min="2536" max="2539" width="19.33203125" style="4" customWidth="1"/>
    <col min="2540" max="2540" width="7.109375" style="4" customWidth="1"/>
    <col min="2541" max="2544" width="19.33203125" style="4" customWidth="1"/>
    <col min="2545" max="2545" width="7.109375" style="4" customWidth="1"/>
    <col min="2546" max="2549" width="19.33203125" style="4" customWidth="1"/>
    <col min="2550" max="2550" width="7.109375" style="4" customWidth="1"/>
    <col min="2551" max="2554" width="19.33203125" style="4" customWidth="1"/>
    <col min="2555" max="2555" width="7.109375" style="4" customWidth="1"/>
    <col min="2556" max="2559" width="19.33203125" style="4" customWidth="1"/>
    <col min="2560" max="2560" width="7.109375" style="4" customWidth="1"/>
    <col min="2561" max="2564" width="19.33203125" style="4" customWidth="1"/>
    <col min="2565" max="2565" width="7.109375" style="4" customWidth="1"/>
    <col min="2566" max="2569" width="19.33203125" style="4" customWidth="1"/>
    <col min="2570" max="2570" width="7.109375" style="4" customWidth="1"/>
    <col min="2571" max="2574" width="19.33203125" style="4" customWidth="1"/>
    <col min="2575" max="2575" width="7.109375" style="4" customWidth="1"/>
    <col min="2576" max="2579" width="19.33203125" style="4" customWidth="1"/>
    <col min="2580" max="2580" width="7.109375" style="4" customWidth="1"/>
    <col min="2581" max="2584" width="19.33203125" style="4" customWidth="1"/>
    <col min="2585" max="2585" width="7.109375" style="4" customWidth="1"/>
    <col min="2586" max="2587" width="19.33203125" style="4" customWidth="1"/>
    <col min="2588" max="2762" width="10.6640625" style="4"/>
    <col min="2763" max="2764" width="19.33203125" style="4" customWidth="1"/>
    <col min="2765" max="2765" width="10" style="4" customWidth="1"/>
    <col min="2766" max="2766" width="8.44140625" style="4" customWidth="1"/>
    <col min="2767" max="2768" width="52.33203125" style="4" customWidth="1"/>
    <col min="2769" max="2770" width="19.33203125" style="4" customWidth="1"/>
    <col min="2771" max="2771" width="7.109375" style="4" customWidth="1"/>
    <col min="2772" max="2775" width="19.33203125" style="4" customWidth="1"/>
    <col min="2776" max="2776" width="7.109375" style="4" customWidth="1"/>
    <col min="2777" max="2780" width="19.33203125" style="4" customWidth="1"/>
    <col min="2781" max="2781" width="7.109375" style="4" customWidth="1"/>
    <col min="2782" max="2785" width="19.33203125" style="4" customWidth="1"/>
    <col min="2786" max="2786" width="7.109375" style="4" customWidth="1"/>
    <col min="2787" max="2790" width="19.33203125" style="4" customWidth="1"/>
    <col min="2791" max="2791" width="7.109375" style="4" customWidth="1"/>
    <col min="2792" max="2795" width="19.33203125" style="4" customWidth="1"/>
    <col min="2796" max="2796" width="7.109375" style="4" customWidth="1"/>
    <col min="2797" max="2800" width="19.33203125" style="4" customWidth="1"/>
    <col min="2801" max="2801" width="7.109375" style="4" customWidth="1"/>
    <col min="2802" max="2805" width="19.33203125" style="4" customWidth="1"/>
    <col min="2806" max="2806" width="7.109375" style="4" customWidth="1"/>
    <col min="2807" max="2810" width="19.33203125" style="4" customWidth="1"/>
    <col min="2811" max="2811" width="7.109375" style="4" customWidth="1"/>
    <col min="2812" max="2815" width="19.33203125" style="4" customWidth="1"/>
    <col min="2816" max="2816" width="7.109375" style="4" customWidth="1"/>
    <col min="2817" max="2820" width="19.33203125" style="4" customWidth="1"/>
    <col min="2821" max="2821" width="7.109375" style="4" customWidth="1"/>
    <col min="2822" max="2825" width="19.33203125" style="4" customWidth="1"/>
    <col min="2826" max="2826" width="7.109375" style="4" customWidth="1"/>
    <col min="2827" max="2830" width="19.33203125" style="4" customWidth="1"/>
    <col min="2831" max="2831" width="7.109375" style="4" customWidth="1"/>
    <col min="2832" max="2835" width="19.33203125" style="4" customWidth="1"/>
    <col min="2836" max="2836" width="7.109375" style="4" customWidth="1"/>
    <col min="2837" max="2840" width="19.33203125" style="4" customWidth="1"/>
    <col min="2841" max="2841" width="7.109375" style="4" customWidth="1"/>
    <col min="2842" max="2843" width="19.33203125" style="4" customWidth="1"/>
    <col min="2844" max="3018" width="10.6640625" style="4"/>
    <col min="3019" max="3020" width="19.33203125" style="4" customWidth="1"/>
    <col min="3021" max="3021" width="10" style="4" customWidth="1"/>
    <col min="3022" max="3022" width="8.44140625" style="4" customWidth="1"/>
    <col min="3023" max="3024" width="52.33203125" style="4" customWidth="1"/>
    <col min="3025" max="3026" width="19.33203125" style="4" customWidth="1"/>
    <col min="3027" max="3027" width="7.109375" style="4" customWidth="1"/>
    <col min="3028" max="3031" width="19.33203125" style="4" customWidth="1"/>
    <col min="3032" max="3032" width="7.109375" style="4" customWidth="1"/>
    <col min="3033" max="3036" width="19.33203125" style="4" customWidth="1"/>
    <col min="3037" max="3037" width="7.109375" style="4" customWidth="1"/>
    <col min="3038" max="3041" width="19.33203125" style="4" customWidth="1"/>
    <col min="3042" max="3042" width="7.109375" style="4" customWidth="1"/>
    <col min="3043" max="3046" width="19.33203125" style="4" customWidth="1"/>
    <col min="3047" max="3047" width="7.109375" style="4" customWidth="1"/>
    <col min="3048" max="3051" width="19.33203125" style="4" customWidth="1"/>
    <col min="3052" max="3052" width="7.109375" style="4" customWidth="1"/>
    <col min="3053" max="3056" width="19.33203125" style="4" customWidth="1"/>
    <col min="3057" max="3057" width="7.109375" style="4" customWidth="1"/>
    <col min="3058" max="3061" width="19.33203125" style="4" customWidth="1"/>
    <col min="3062" max="3062" width="7.109375" style="4" customWidth="1"/>
    <col min="3063" max="3066" width="19.33203125" style="4" customWidth="1"/>
    <col min="3067" max="3067" width="7.109375" style="4" customWidth="1"/>
    <col min="3068" max="3071" width="19.33203125" style="4" customWidth="1"/>
    <col min="3072" max="3072" width="7.109375" style="4" customWidth="1"/>
    <col min="3073" max="3076" width="19.33203125" style="4" customWidth="1"/>
    <col min="3077" max="3077" width="7.109375" style="4" customWidth="1"/>
    <col min="3078" max="3081" width="19.33203125" style="4" customWidth="1"/>
    <col min="3082" max="3082" width="7.109375" style="4" customWidth="1"/>
    <col min="3083" max="3086" width="19.33203125" style="4" customWidth="1"/>
    <col min="3087" max="3087" width="7.109375" style="4" customWidth="1"/>
    <col min="3088" max="3091" width="19.33203125" style="4" customWidth="1"/>
    <col min="3092" max="3092" width="7.109375" style="4" customWidth="1"/>
    <col min="3093" max="3096" width="19.33203125" style="4" customWidth="1"/>
    <col min="3097" max="3097" width="7.109375" style="4" customWidth="1"/>
    <col min="3098" max="3099" width="19.33203125" style="4" customWidth="1"/>
    <col min="3100" max="3274" width="10.6640625" style="4"/>
    <col min="3275" max="3276" width="19.33203125" style="4" customWidth="1"/>
    <col min="3277" max="3277" width="10" style="4" customWidth="1"/>
    <col min="3278" max="3278" width="8.44140625" style="4" customWidth="1"/>
    <col min="3279" max="3280" width="52.33203125" style="4" customWidth="1"/>
    <col min="3281" max="3282" width="19.33203125" style="4" customWidth="1"/>
    <col min="3283" max="3283" width="7.109375" style="4" customWidth="1"/>
    <col min="3284" max="3287" width="19.33203125" style="4" customWidth="1"/>
    <col min="3288" max="3288" width="7.109375" style="4" customWidth="1"/>
    <col min="3289" max="3292" width="19.33203125" style="4" customWidth="1"/>
    <col min="3293" max="3293" width="7.109375" style="4" customWidth="1"/>
    <col min="3294" max="3297" width="19.33203125" style="4" customWidth="1"/>
    <col min="3298" max="3298" width="7.109375" style="4" customWidth="1"/>
    <col min="3299" max="3302" width="19.33203125" style="4" customWidth="1"/>
    <col min="3303" max="3303" width="7.109375" style="4" customWidth="1"/>
    <col min="3304" max="3307" width="19.33203125" style="4" customWidth="1"/>
    <col min="3308" max="3308" width="7.109375" style="4" customWidth="1"/>
    <col min="3309" max="3312" width="19.33203125" style="4" customWidth="1"/>
    <col min="3313" max="3313" width="7.109375" style="4" customWidth="1"/>
    <col min="3314" max="3317" width="19.33203125" style="4" customWidth="1"/>
    <col min="3318" max="3318" width="7.109375" style="4" customWidth="1"/>
    <col min="3319" max="3322" width="19.33203125" style="4" customWidth="1"/>
    <col min="3323" max="3323" width="7.109375" style="4" customWidth="1"/>
    <col min="3324" max="3327" width="19.33203125" style="4" customWidth="1"/>
    <col min="3328" max="3328" width="7.109375" style="4" customWidth="1"/>
    <col min="3329" max="3332" width="19.33203125" style="4" customWidth="1"/>
    <col min="3333" max="3333" width="7.109375" style="4" customWidth="1"/>
    <col min="3334" max="3337" width="19.33203125" style="4" customWidth="1"/>
    <col min="3338" max="3338" width="7.109375" style="4" customWidth="1"/>
    <col min="3339" max="3342" width="19.33203125" style="4" customWidth="1"/>
    <col min="3343" max="3343" width="7.109375" style="4" customWidth="1"/>
    <col min="3344" max="3347" width="19.33203125" style="4" customWidth="1"/>
    <col min="3348" max="3348" width="7.109375" style="4" customWidth="1"/>
    <col min="3349" max="3352" width="19.33203125" style="4" customWidth="1"/>
    <col min="3353" max="3353" width="7.109375" style="4" customWidth="1"/>
    <col min="3354" max="3355" width="19.33203125" style="4" customWidth="1"/>
    <col min="3356" max="3530" width="10.6640625" style="4"/>
    <col min="3531" max="3532" width="19.33203125" style="4" customWidth="1"/>
    <col min="3533" max="3533" width="10" style="4" customWidth="1"/>
    <col min="3534" max="3534" width="8.44140625" style="4" customWidth="1"/>
    <col min="3535" max="3536" width="52.33203125" style="4" customWidth="1"/>
    <col min="3537" max="3538" width="19.33203125" style="4" customWidth="1"/>
    <col min="3539" max="3539" width="7.109375" style="4" customWidth="1"/>
    <col min="3540" max="3543" width="19.33203125" style="4" customWidth="1"/>
    <col min="3544" max="3544" width="7.109375" style="4" customWidth="1"/>
    <col min="3545" max="3548" width="19.33203125" style="4" customWidth="1"/>
    <col min="3549" max="3549" width="7.109375" style="4" customWidth="1"/>
    <col min="3550" max="3553" width="19.33203125" style="4" customWidth="1"/>
    <col min="3554" max="3554" width="7.109375" style="4" customWidth="1"/>
    <col min="3555" max="3558" width="19.33203125" style="4" customWidth="1"/>
    <col min="3559" max="3559" width="7.109375" style="4" customWidth="1"/>
    <col min="3560" max="3563" width="19.33203125" style="4" customWidth="1"/>
    <col min="3564" max="3564" width="7.109375" style="4" customWidth="1"/>
    <col min="3565" max="3568" width="19.33203125" style="4" customWidth="1"/>
    <col min="3569" max="3569" width="7.109375" style="4" customWidth="1"/>
    <col min="3570" max="3573" width="19.33203125" style="4" customWidth="1"/>
    <col min="3574" max="3574" width="7.109375" style="4" customWidth="1"/>
    <col min="3575" max="3578" width="19.33203125" style="4" customWidth="1"/>
    <col min="3579" max="3579" width="7.109375" style="4" customWidth="1"/>
    <col min="3580" max="3583" width="19.33203125" style="4" customWidth="1"/>
    <col min="3584" max="3584" width="7.109375" style="4" customWidth="1"/>
    <col min="3585" max="3588" width="19.33203125" style="4" customWidth="1"/>
    <col min="3589" max="3589" width="7.109375" style="4" customWidth="1"/>
    <col min="3590" max="3593" width="19.33203125" style="4" customWidth="1"/>
    <col min="3594" max="3594" width="7.109375" style="4" customWidth="1"/>
    <col min="3595" max="3598" width="19.33203125" style="4" customWidth="1"/>
    <col min="3599" max="3599" width="7.109375" style="4" customWidth="1"/>
    <col min="3600" max="3603" width="19.33203125" style="4" customWidth="1"/>
    <col min="3604" max="3604" width="7.109375" style="4" customWidth="1"/>
    <col min="3605" max="3608" width="19.33203125" style="4" customWidth="1"/>
    <col min="3609" max="3609" width="7.109375" style="4" customWidth="1"/>
    <col min="3610" max="3611" width="19.33203125" style="4" customWidth="1"/>
    <col min="3612" max="3786" width="10.6640625" style="4"/>
    <col min="3787" max="3788" width="19.33203125" style="4" customWidth="1"/>
    <col min="3789" max="3789" width="10" style="4" customWidth="1"/>
    <col min="3790" max="3790" width="8.44140625" style="4" customWidth="1"/>
    <col min="3791" max="3792" width="52.33203125" style="4" customWidth="1"/>
    <col min="3793" max="3794" width="19.33203125" style="4" customWidth="1"/>
    <col min="3795" max="3795" width="7.109375" style="4" customWidth="1"/>
    <col min="3796" max="3799" width="19.33203125" style="4" customWidth="1"/>
    <col min="3800" max="3800" width="7.109375" style="4" customWidth="1"/>
    <col min="3801" max="3804" width="19.33203125" style="4" customWidth="1"/>
    <col min="3805" max="3805" width="7.109375" style="4" customWidth="1"/>
    <col min="3806" max="3809" width="19.33203125" style="4" customWidth="1"/>
    <col min="3810" max="3810" width="7.109375" style="4" customWidth="1"/>
    <col min="3811" max="3814" width="19.33203125" style="4" customWidth="1"/>
    <col min="3815" max="3815" width="7.109375" style="4" customWidth="1"/>
    <col min="3816" max="3819" width="19.33203125" style="4" customWidth="1"/>
    <col min="3820" max="3820" width="7.109375" style="4" customWidth="1"/>
    <col min="3821" max="3824" width="19.33203125" style="4" customWidth="1"/>
    <col min="3825" max="3825" width="7.109375" style="4" customWidth="1"/>
    <col min="3826" max="3829" width="19.33203125" style="4" customWidth="1"/>
    <col min="3830" max="3830" width="7.109375" style="4" customWidth="1"/>
    <col min="3831" max="3834" width="19.33203125" style="4" customWidth="1"/>
    <col min="3835" max="3835" width="7.109375" style="4" customWidth="1"/>
    <col min="3836" max="3839" width="19.33203125" style="4" customWidth="1"/>
    <col min="3840" max="3840" width="7.109375" style="4" customWidth="1"/>
    <col min="3841" max="3844" width="19.33203125" style="4" customWidth="1"/>
    <col min="3845" max="3845" width="7.109375" style="4" customWidth="1"/>
    <col min="3846" max="3849" width="19.33203125" style="4" customWidth="1"/>
    <col min="3850" max="3850" width="7.109375" style="4" customWidth="1"/>
    <col min="3851" max="3854" width="19.33203125" style="4" customWidth="1"/>
    <col min="3855" max="3855" width="7.109375" style="4" customWidth="1"/>
    <col min="3856" max="3859" width="19.33203125" style="4" customWidth="1"/>
    <col min="3860" max="3860" width="7.109375" style="4" customWidth="1"/>
    <col min="3861" max="3864" width="19.33203125" style="4" customWidth="1"/>
    <col min="3865" max="3865" width="7.109375" style="4" customWidth="1"/>
    <col min="3866" max="3867" width="19.33203125" style="4" customWidth="1"/>
    <col min="3868" max="4042" width="10.6640625" style="4"/>
    <col min="4043" max="4044" width="19.33203125" style="4" customWidth="1"/>
    <col min="4045" max="4045" width="10" style="4" customWidth="1"/>
    <col min="4046" max="4046" width="8.44140625" style="4" customWidth="1"/>
    <col min="4047" max="4048" width="52.33203125" style="4" customWidth="1"/>
    <col min="4049" max="4050" width="19.33203125" style="4" customWidth="1"/>
    <col min="4051" max="4051" width="7.109375" style="4" customWidth="1"/>
    <col min="4052" max="4055" width="19.33203125" style="4" customWidth="1"/>
    <col min="4056" max="4056" width="7.109375" style="4" customWidth="1"/>
    <col min="4057" max="4060" width="19.33203125" style="4" customWidth="1"/>
    <col min="4061" max="4061" width="7.109375" style="4" customWidth="1"/>
    <col min="4062" max="4065" width="19.33203125" style="4" customWidth="1"/>
    <col min="4066" max="4066" width="7.109375" style="4" customWidth="1"/>
    <col min="4067" max="4070" width="19.33203125" style="4" customWidth="1"/>
    <col min="4071" max="4071" width="7.109375" style="4" customWidth="1"/>
    <col min="4072" max="4075" width="19.33203125" style="4" customWidth="1"/>
    <col min="4076" max="4076" width="7.109375" style="4" customWidth="1"/>
    <col min="4077" max="4080" width="19.33203125" style="4" customWidth="1"/>
    <col min="4081" max="4081" width="7.109375" style="4" customWidth="1"/>
    <col min="4082" max="4085" width="19.33203125" style="4" customWidth="1"/>
    <col min="4086" max="4086" width="7.109375" style="4" customWidth="1"/>
    <col min="4087" max="4090" width="19.33203125" style="4" customWidth="1"/>
    <col min="4091" max="4091" width="7.109375" style="4" customWidth="1"/>
    <col min="4092" max="4095" width="19.33203125" style="4" customWidth="1"/>
    <col min="4096" max="4096" width="7.109375" style="4" customWidth="1"/>
    <col min="4097" max="4100" width="19.33203125" style="4" customWidth="1"/>
    <col min="4101" max="4101" width="7.109375" style="4" customWidth="1"/>
    <col min="4102" max="4105" width="19.33203125" style="4" customWidth="1"/>
    <col min="4106" max="4106" width="7.109375" style="4" customWidth="1"/>
    <col min="4107" max="4110" width="19.33203125" style="4" customWidth="1"/>
    <col min="4111" max="4111" width="7.109375" style="4" customWidth="1"/>
    <col min="4112" max="4115" width="19.33203125" style="4" customWidth="1"/>
    <col min="4116" max="4116" width="7.109375" style="4" customWidth="1"/>
    <col min="4117" max="4120" width="19.33203125" style="4" customWidth="1"/>
    <col min="4121" max="4121" width="7.109375" style="4" customWidth="1"/>
    <col min="4122" max="4123" width="19.33203125" style="4" customWidth="1"/>
    <col min="4124" max="4298" width="10.6640625" style="4"/>
    <col min="4299" max="4300" width="19.33203125" style="4" customWidth="1"/>
    <col min="4301" max="4301" width="10" style="4" customWidth="1"/>
    <col min="4302" max="4302" width="8.44140625" style="4" customWidth="1"/>
    <col min="4303" max="4304" width="52.33203125" style="4" customWidth="1"/>
    <col min="4305" max="4306" width="19.33203125" style="4" customWidth="1"/>
    <col min="4307" max="4307" width="7.109375" style="4" customWidth="1"/>
    <col min="4308" max="4311" width="19.33203125" style="4" customWidth="1"/>
    <col min="4312" max="4312" width="7.109375" style="4" customWidth="1"/>
    <col min="4313" max="4316" width="19.33203125" style="4" customWidth="1"/>
    <col min="4317" max="4317" width="7.109375" style="4" customWidth="1"/>
    <col min="4318" max="4321" width="19.33203125" style="4" customWidth="1"/>
    <col min="4322" max="4322" width="7.109375" style="4" customWidth="1"/>
    <col min="4323" max="4326" width="19.33203125" style="4" customWidth="1"/>
    <col min="4327" max="4327" width="7.109375" style="4" customWidth="1"/>
    <col min="4328" max="4331" width="19.33203125" style="4" customWidth="1"/>
    <col min="4332" max="4332" width="7.109375" style="4" customWidth="1"/>
    <col min="4333" max="4336" width="19.33203125" style="4" customWidth="1"/>
    <col min="4337" max="4337" width="7.109375" style="4" customWidth="1"/>
    <col min="4338" max="4341" width="19.33203125" style="4" customWidth="1"/>
    <col min="4342" max="4342" width="7.109375" style="4" customWidth="1"/>
    <col min="4343" max="4346" width="19.33203125" style="4" customWidth="1"/>
    <col min="4347" max="4347" width="7.109375" style="4" customWidth="1"/>
    <col min="4348" max="4351" width="19.33203125" style="4" customWidth="1"/>
    <col min="4352" max="4352" width="7.109375" style="4" customWidth="1"/>
    <col min="4353" max="4356" width="19.33203125" style="4" customWidth="1"/>
    <col min="4357" max="4357" width="7.109375" style="4" customWidth="1"/>
    <col min="4358" max="4361" width="19.33203125" style="4" customWidth="1"/>
    <col min="4362" max="4362" width="7.109375" style="4" customWidth="1"/>
    <col min="4363" max="4366" width="19.33203125" style="4" customWidth="1"/>
    <col min="4367" max="4367" width="7.109375" style="4" customWidth="1"/>
    <col min="4368" max="4371" width="19.33203125" style="4" customWidth="1"/>
    <col min="4372" max="4372" width="7.109375" style="4" customWidth="1"/>
    <col min="4373" max="4376" width="19.33203125" style="4" customWidth="1"/>
    <col min="4377" max="4377" width="7.109375" style="4" customWidth="1"/>
    <col min="4378" max="4379" width="19.33203125" style="4" customWidth="1"/>
    <col min="4380" max="4554" width="10.6640625" style="4"/>
    <col min="4555" max="4556" width="19.33203125" style="4" customWidth="1"/>
    <col min="4557" max="4557" width="10" style="4" customWidth="1"/>
    <col min="4558" max="4558" width="8.44140625" style="4" customWidth="1"/>
    <col min="4559" max="4560" width="52.33203125" style="4" customWidth="1"/>
    <col min="4561" max="4562" width="19.33203125" style="4" customWidth="1"/>
    <col min="4563" max="4563" width="7.109375" style="4" customWidth="1"/>
    <col min="4564" max="4567" width="19.33203125" style="4" customWidth="1"/>
    <col min="4568" max="4568" width="7.109375" style="4" customWidth="1"/>
    <col min="4569" max="4572" width="19.33203125" style="4" customWidth="1"/>
    <col min="4573" max="4573" width="7.109375" style="4" customWidth="1"/>
    <col min="4574" max="4577" width="19.33203125" style="4" customWidth="1"/>
    <col min="4578" max="4578" width="7.109375" style="4" customWidth="1"/>
    <col min="4579" max="4582" width="19.33203125" style="4" customWidth="1"/>
    <col min="4583" max="4583" width="7.109375" style="4" customWidth="1"/>
    <col min="4584" max="4587" width="19.33203125" style="4" customWidth="1"/>
    <col min="4588" max="4588" width="7.109375" style="4" customWidth="1"/>
    <col min="4589" max="4592" width="19.33203125" style="4" customWidth="1"/>
    <col min="4593" max="4593" width="7.109375" style="4" customWidth="1"/>
    <col min="4594" max="4597" width="19.33203125" style="4" customWidth="1"/>
    <col min="4598" max="4598" width="7.109375" style="4" customWidth="1"/>
    <col min="4599" max="4602" width="19.33203125" style="4" customWidth="1"/>
    <col min="4603" max="4603" width="7.109375" style="4" customWidth="1"/>
    <col min="4604" max="4607" width="19.33203125" style="4" customWidth="1"/>
    <col min="4608" max="4608" width="7.109375" style="4" customWidth="1"/>
    <col min="4609" max="4612" width="19.33203125" style="4" customWidth="1"/>
    <col min="4613" max="4613" width="7.109375" style="4" customWidth="1"/>
    <col min="4614" max="4617" width="19.33203125" style="4" customWidth="1"/>
    <col min="4618" max="4618" width="7.109375" style="4" customWidth="1"/>
    <col min="4619" max="4622" width="19.33203125" style="4" customWidth="1"/>
    <col min="4623" max="4623" width="7.109375" style="4" customWidth="1"/>
    <col min="4624" max="4627" width="19.33203125" style="4" customWidth="1"/>
    <col min="4628" max="4628" width="7.109375" style="4" customWidth="1"/>
    <col min="4629" max="4632" width="19.33203125" style="4" customWidth="1"/>
    <col min="4633" max="4633" width="7.109375" style="4" customWidth="1"/>
    <col min="4634" max="4635" width="19.33203125" style="4" customWidth="1"/>
    <col min="4636" max="4810" width="10.6640625" style="4"/>
    <col min="4811" max="4812" width="19.33203125" style="4" customWidth="1"/>
    <col min="4813" max="4813" width="10" style="4" customWidth="1"/>
    <col min="4814" max="4814" width="8.44140625" style="4" customWidth="1"/>
    <col min="4815" max="4816" width="52.33203125" style="4" customWidth="1"/>
    <col min="4817" max="4818" width="19.33203125" style="4" customWidth="1"/>
    <col min="4819" max="4819" width="7.109375" style="4" customWidth="1"/>
    <col min="4820" max="4823" width="19.33203125" style="4" customWidth="1"/>
    <col min="4824" max="4824" width="7.109375" style="4" customWidth="1"/>
    <col min="4825" max="4828" width="19.33203125" style="4" customWidth="1"/>
    <col min="4829" max="4829" width="7.109375" style="4" customWidth="1"/>
    <col min="4830" max="4833" width="19.33203125" style="4" customWidth="1"/>
    <col min="4834" max="4834" width="7.109375" style="4" customWidth="1"/>
    <col min="4835" max="4838" width="19.33203125" style="4" customWidth="1"/>
    <col min="4839" max="4839" width="7.109375" style="4" customWidth="1"/>
    <col min="4840" max="4843" width="19.33203125" style="4" customWidth="1"/>
    <col min="4844" max="4844" width="7.109375" style="4" customWidth="1"/>
    <col min="4845" max="4848" width="19.33203125" style="4" customWidth="1"/>
    <col min="4849" max="4849" width="7.109375" style="4" customWidth="1"/>
    <col min="4850" max="4853" width="19.33203125" style="4" customWidth="1"/>
    <col min="4854" max="4854" width="7.109375" style="4" customWidth="1"/>
    <col min="4855" max="4858" width="19.33203125" style="4" customWidth="1"/>
    <col min="4859" max="4859" width="7.109375" style="4" customWidth="1"/>
    <col min="4860" max="4863" width="19.33203125" style="4" customWidth="1"/>
    <col min="4864" max="4864" width="7.109375" style="4" customWidth="1"/>
    <col min="4865" max="4868" width="19.33203125" style="4" customWidth="1"/>
    <col min="4869" max="4869" width="7.109375" style="4" customWidth="1"/>
    <col min="4870" max="4873" width="19.33203125" style="4" customWidth="1"/>
    <col min="4874" max="4874" width="7.109375" style="4" customWidth="1"/>
    <col min="4875" max="4878" width="19.33203125" style="4" customWidth="1"/>
    <col min="4879" max="4879" width="7.109375" style="4" customWidth="1"/>
    <col min="4880" max="4883" width="19.33203125" style="4" customWidth="1"/>
    <col min="4884" max="4884" width="7.109375" style="4" customWidth="1"/>
    <col min="4885" max="4888" width="19.33203125" style="4" customWidth="1"/>
    <col min="4889" max="4889" width="7.109375" style="4" customWidth="1"/>
    <col min="4890" max="4891" width="19.33203125" style="4" customWidth="1"/>
    <col min="4892" max="5066" width="10.6640625" style="4"/>
    <col min="5067" max="5068" width="19.33203125" style="4" customWidth="1"/>
    <col min="5069" max="5069" width="10" style="4" customWidth="1"/>
    <col min="5070" max="5070" width="8.44140625" style="4" customWidth="1"/>
    <col min="5071" max="5072" width="52.33203125" style="4" customWidth="1"/>
    <col min="5073" max="5074" width="19.33203125" style="4" customWidth="1"/>
    <col min="5075" max="5075" width="7.109375" style="4" customWidth="1"/>
    <col min="5076" max="5079" width="19.33203125" style="4" customWidth="1"/>
    <col min="5080" max="5080" width="7.109375" style="4" customWidth="1"/>
    <col min="5081" max="5084" width="19.33203125" style="4" customWidth="1"/>
    <col min="5085" max="5085" width="7.109375" style="4" customWidth="1"/>
    <col min="5086" max="5089" width="19.33203125" style="4" customWidth="1"/>
    <col min="5090" max="5090" width="7.109375" style="4" customWidth="1"/>
    <col min="5091" max="5094" width="19.33203125" style="4" customWidth="1"/>
    <col min="5095" max="5095" width="7.109375" style="4" customWidth="1"/>
    <col min="5096" max="5099" width="19.33203125" style="4" customWidth="1"/>
    <col min="5100" max="5100" width="7.109375" style="4" customWidth="1"/>
    <col min="5101" max="5104" width="19.33203125" style="4" customWidth="1"/>
    <col min="5105" max="5105" width="7.109375" style="4" customWidth="1"/>
    <col min="5106" max="5109" width="19.33203125" style="4" customWidth="1"/>
    <col min="5110" max="5110" width="7.109375" style="4" customWidth="1"/>
    <col min="5111" max="5114" width="19.33203125" style="4" customWidth="1"/>
    <col min="5115" max="5115" width="7.109375" style="4" customWidth="1"/>
    <col min="5116" max="5119" width="19.33203125" style="4" customWidth="1"/>
    <col min="5120" max="5120" width="7.109375" style="4" customWidth="1"/>
    <col min="5121" max="5124" width="19.33203125" style="4" customWidth="1"/>
    <col min="5125" max="5125" width="7.109375" style="4" customWidth="1"/>
    <col min="5126" max="5129" width="19.33203125" style="4" customWidth="1"/>
    <col min="5130" max="5130" width="7.109375" style="4" customWidth="1"/>
    <col min="5131" max="5134" width="19.33203125" style="4" customWidth="1"/>
    <col min="5135" max="5135" width="7.109375" style="4" customWidth="1"/>
    <col min="5136" max="5139" width="19.33203125" style="4" customWidth="1"/>
    <col min="5140" max="5140" width="7.109375" style="4" customWidth="1"/>
    <col min="5141" max="5144" width="19.33203125" style="4" customWidth="1"/>
    <col min="5145" max="5145" width="7.109375" style="4" customWidth="1"/>
    <col min="5146" max="5147" width="19.33203125" style="4" customWidth="1"/>
    <col min="5148" max="5322" width="10.6640625" style="4"/>
    <col min="5323" max="5324" width="19.33203125" style="4" customWidth="1"/>
    <col min="5325" max="5325" width="10" style="4" customWidth="1"/>
    <col min="5326" max="5326" width="8.44140625" style="4" customWidth="1"/>
    <col min="5327" max="5328" width="52.33203125" style="4" customWidth="1"/>
    <col min="5329" max="5330" width="19.33203125" style="4" customWidth="1"/>
    <col min="5331" max="5331" width="7.109375" style="4" customWidth="1"/>
    <col min="5332" max="5335" width="19.33203125" style="4" customWidth="1"/>
    <col min="5336" max="5336" width="7.109375" style="4" customWidth="1"/>
    <col min="5337" max="5340" width="19.33203125" style="4" customWidth="1"/>
    <col min="5341" max="5341" width="7.109375" style="4" customWidth="1"/>
    <col min="5342" max="5345" width="19.33203125" style="4" customWidth="1"/>
    <col min="5346" max="5346" width="7.109375" style="4" customWidth="1"/>
    <col min="5347" max="5350" width="19.33203125" style="4" customWidth="1"/>
    <col min="5351" max="5351" width="7.109375" style="4" customWidth="1"/>
    <col min="5352" max="5355" width="19.33203125" style="4" customWidth="1"/>
    <col min="5356" max="5356" width="7.109375" style="4" customWidth="1"/>
    <col min="5357" max="5360" width="19.33203125" style="4" customWidth="1"/>
    <col min="5361" max="5361" width="7.109375" style="4" customWidth="1"/>
    <col min="5362" max="5365" width="19.33203125" style="4" customWidth="1"/>
    <col min="5366" max="5366" width="7.109375" style="4" customWidth="1"/>
    <col min="5367" max="5370" width="19.33203125" style="4" customWidth="1"/>
    <col min="5371" max="5371" width="7.109375" style="4" customWidth="1"/>
    <col min="5372" max="5375" width="19.33203125" style="4" customWidth="1"/>
    <col min="5376" max="5376" width="7.109375" style="4" customWidth="1"/>
    <col min="5377" max="5380" width="19.33203125" style="4" customWidth="1"/>
    <col min="5381" max="5381" width="7.109375" style="4" customWidth="1"/>
    <col min="5382" max="5385" width="19.33203125" style="4" customWidth="1"/>
    <col min="5386" max="5386" width="7.109375" style="4" customWidth="1"/>
    <col min="5387" max="5390" width="19.33203125" style="4" customWidth="1"/>
    <col min="5391" max="5391" width="7.109375" style="4" customWidth="1"/>
    <col min="5392" max="5395" width="19.33203125" style="4" customWidth="1"/>
    <col min="5396" max="5396" width="7.109375" style="4" customWidth="1"/>
    <col min="5397" max="5400" width="19.33203125" style="4" customWidth="1"/>
    <col min="5401" max="5401" width="7.109375" style="4" customWidth="1"/>
    <col min="5402" max="5403" width="19.33203125" style="4" customWidth="1"/>
    <col min="5404" max="5578" width="10.6640625" style="4"/>
    <col min="5579" max="5580" width="19.33203125" style="4" customWidth="1"/>
    <col min="5581" max="5581" width="10" style="4" customWidth="1"/>
    <col min="5582" max="5582" width="8.44140625" style="4" customWidth="1"/>
    <col min="5583" max="5584" width="52.33203125" style="4" customWidth="1"/>
    <col min="5585" max="5586" width="19.33203125" style="4" customWidth="1"/>
    <col min="5587" max="5587" width="7.109375" style="4" customWidth="1"/>
    <col min="5588" max="5591" width="19.33203125" style="4" customWidth="1"/>
    <col min="5592" max="5592" width="7.109375" style="4" customWidth="1"/>
    <col min="5593" max="5596" width="19.33203125" style="4" customWidth="1"/>
    <col min="5597" max="5597" width="7.109375" style="4" customWidth="1"/>
    <col min="5598" max="5601" width="19.33203125" style="4" customWidth="1"/>
    <col min="5602" max="5602" width="7.109375" style="4" customWidth="1"/>
    <col min="5603" max="5606" width="19.33203125" style="4" customWidth="1"/>
    <col min="5607" max="5607" width="7.109375" style="4" customWidth="1"/>
    <col min="5608" max="5611" width="19.33203125" style="4" customWidth="1"/>
    <col min="5612" max="5612" width="7.109375" style="4" customWidth="1"/>
    <col min="5613" max="5616" width="19.33203125" style="4" customWidth="1"/>
    <col min="5617" max="5617" width="7.109375" style="4" customWidth="1"/>
    <col min="5618" max="5621" width="19.33203125" style="4" customWidth="1"/>
    <col min="5622" max="5622" width="7.109375" style="4" customWidth="1"/>
    <col min="5623" max="5626" width="19.33203125" style="4" customWidth="1"/>
    <col min="5627" max="5627" width="7.109375" style="4" customWidth="1"/>
    <col min="5628" max="5631" width="19.33203125" style="4" customWidth="1"/>
    <col min="5632" max="5632" width="7.109375" style="4" customWidth="1"/>
    <col min="5633" max="5636" width="19.33203125" style="4" customWidth="1"/>
    <col min="5637" max="5637" width="7.109375" style="4" customWidth="1"/>
    <col min="5638" max="5641" width="19.33203125" style="4" customWidth="1"/>
    <col min="5642" max="5642" width="7.109375" style="4" customWidth="1"/>
    <col min="5643" max="5646" width="19.33203125" style="4" customWidth="1"/>
    <col min="5647" max="5647" width="7.109375" style="4" customWidth="1"/>
    <col min="5648" max="5651" width="19.33203125" style="4" customWidth="1"/>
    <col min="5652" max="5652" width="7.109375" style="4" customWidth="1"/>
    <col min="5653" max="5656" width="19.33203125" style="4" customWidth="1"/>
    <col min="5657" max="5657" width="7.109375" style="4" customWidth="1"/>
    <col min="5658" max="5659" width="19.33203125" style="4" customWidth="1"/>
    <col min="5660" max="5834" width="10.6640625" style="4"/>
    <col min="5835" max="5836" width="19.33203125" style="4" customWidth="1"/>
    <col min="5837" max="5837" width="10" style="4" customWidth="1"/>
    <col min="5838" max="5838" width="8.44140625" style="4" customWidth="1"/>
    <col min="5839" max="5840" width="52.33203125" style="4" customWidth="1"/>
    <col min="5841" max="5842" width="19.33203125" style="4" customWidth="1"/>
    <col min="5843" max="5843" width="7.109375" style="4" customWidth="1"/>
    <col min="5844" max="5847" width="19.33203125" style="4" customWidth="1"/>
    <col min="5848" max="5848" width="7.109375" style="4" customWidth="1"/>
    <col min="5849" max="5852" width="19.33203125" style="4" customWidth="1"/>
    <col min="5853" max="5853" width="7.109375" style="4" customWidth="1"/>
    <col min="5854" max="5857" width="19.33203125" style="4" customWidth="1"/>
    <col min="5858" max="5858" width="7.109375" style="4" customWidth="1"/>
    <col min="5859" max="5862" width="19.33203125" style="4" customWidth="1"/>
    <col min="5863" max="5863" width="7.109375" style="4" customWidth="1"/>
    <col min="5864" max="5867" width="19.33203125" style="4" customWidth="1"/>
    <col min="5868" max="5868" width="7.109375" style="4" customWidth="1"/>
    <col min="5869" max="5872" width="19.33203125" style="4" customWidth="1"/>
    <col min="5873" max="5873" width="7.109375" style="4" customWidth="1"/>
    <col min="5874" max="5877" width="19.33203125" style="4" customWidth="1"/>
    <col min="5878" max="5878" width="7.109375" style="4" customWidth="1"/>
    <col min="5879" max="5882" width="19.33203125" style="4" customWidth="1"/>
    <col min="5883" max="5883" width="7.109375" style="4" customWidth="1"/>
    <col min="5884" max="5887" width="19.33203125" style="4" customWidth="1"/>
    <col min="5888" max="5888" width="7.109375" style="4" customWidth="1"/>
    <col min="5889" max="5892" width="19.33203125" style="4" customWidth="1"/>
    <col min="5893" max="5893" width="7.109375" style="4" customWidth="1"/>
    <col min="5894" max="5897" width="19.33203125" style="4" customWidth="1"/>
    <col min="5898" max="5898" width="7.109375" style="4" customWidth="1"/>
    <col min="5899" max="5902" width="19.33203125" style="4" customWidth="1"/>
    <col min="5903" max="5903" width="7.109375" style="4" customWidth="1"/>
    <col min="5904" max="5907" width="19.33203125" style="4" customWidth="1"/>
    <col min="5908" max="5908" width="7.109375" style="4" customWidth="1"/>
    <col min="5909" max="5912" width="19.33203125" style="4" customWidth="1"/>
    <col min="5913" max="5913" width="7.109375" style="4" customWidth="1"/>
    <col min="5914" max="5915" width="19.33203125" style="4" customWidth="1"/>
    <col min="5916" max="6090" width="10.6640625" style="4"/>
    <col min="6091" max="6092" width="19.33203125" style="4" customWidth="1"/>
    <col min="6093" max="6093" width="10" style="4" customWidth="1"/>
    <col min="6094" max="6094" width="8.44140625" style="4" customWidth="1"/>
    <col min="6095" max="6096" width="52.33203125" style="4" customWidth="1"/>
    <col min="6097" max="6098" width="19.33203125" style="4" customWidth="1"/>
    <col min="6099" max="6099" width="7.109375" style="4" customWidth="1"/>
    <col min="6100" max="6103" width="19.33203125" style="4" customWidth="1"/>
    <col min="6104" max="6104" width="7.109375" style="4" customWidth="1"/>
    <col min="6105" max="6108" width="19.33203125" style="4" customWidth="1"/>
    <col min="6109" max="6109" width="7.109375" style="4" customWidth="1"/>
    <col min="6110" max="6113" width="19.33203125" style="4" customWidth="1"/>
    <col min="6114" max="6114" width="7.109375" style="4" customWidth="1"/>
    <col min="6115" max="6118" width="19.33203125" style="4" customWidth="1"/>
    <col min="6119" max="6119" width="7.109375" style="4" customWidth="1"/>
    <col min="6120" max="6123" width="19.33203125" style="4" customWidth="1"/>
    <col min="6124" max="6124" width="7.109375" style="4" customWidth="1"/>
    <col min="6125" max="6128" width="19.33203125" style="4" customWidth="1"/>
    <col min="6129" max="6129" width="7.109375" style="4" customWidth="1"/>
    <col min="6130" max="6133" width="19.33203125" style="4" customWidth="1"/>
    <col min="6134" max="6134" width="7.109375" style="4" customWidth="1"/>
    <col min="6135" max="6138" width="19.33203125" style="4" customWidth="1"/>
    <col min="6139" max="6139" width="7.109375" style="4" customWidth="1"/>
    <col min="6140" max="6143" width="19.33203125" style="4" customWidth="1"/>
    <col min="6144" max="6144" width="7.109375" style="4" customWidth="1"/>
    <col min="6145" max="6148" width="19.33203125" style="4" customWidth="1"/>
    <col min="6149" max="6149" width="7.109375" style="4" customWidth="1"/>
    <col min="6150" max="6153" width="19.33203125" style="4" customWidth="1"/>
    <col min="6154" max="6154" width="7.109375" style="4" customWidth="1"/>
    <col min="6155" max="6158" width="19.33203125" style="4" customWidth="1"/>
    <col min="6159" max="6159" width="7.109375" style="4" customWidth="1"/>
    <col min="6160" max="6163" width="19.33203125" style="4" customWidth="1"/>
    <col min="6164" max="6164" width="7.109375" style="4" customWidth="1"/>
    <col min="6165" max="6168" width="19.33203125" style="4" customWidth="1"/>
    <col min="6169" max="6169" width="7.109375" style="4" customWidth="1"/>
    <col min="6170" max="6171" width="19.33203125" style="4" customWidth="1"/>
    <col min="6172" max="6346" width="10.6640625" style="4"/>
    <col min="6347" max="6348" width="19.33203125" style="4" customWidth="1"/>
    <col min="6349" max="6349" width="10" style="4" customWidth="1"/>
    <col min="6350" max="6350" width="8.44140625" style="4" customWidth="1"/>
    <col min="6351" max="6352" width="52.33203125" style="4" customWidth="1"/>
    <col min="6353" max="6354" width="19.33203125" style="4" customWidth="1"/>
    <col min="6355" max="6355" width="7.109375" style="4" customWidth="1"/>
    <col min="6356" max="6359" width="19.33203125" style="4" customWidth="1"/>
    <col min="6360" max="6360" width="7.109375" style="4" customWidth="1"/>
    <col min="6361" max="6364" width="19.33203125" style="4" customWidth="1"/>
    <col min="6365" max="6365" width="7.109375" style="4" customWidth="1"/>
    <col min="6366" max="6369" width="19.33203125" style="4" customWidth="1"/>
    <col min="6370" max="6370" width="7.109375" style="4" customWidth="1"/>
    <col min="6371" max="6374" width="19.33203125" style="4" customWidth="1"/>
    <col min="6375" max="6375" width="7.109375" style="4" customWidth="1"/>
    <col min="6376" max="6379" width="19.33203125" style="4" customWidth="1"/>
    <col min="6380" max="6380" width="7.109375" style="4" customWidth="1"/>
    <col min="6381" max="6384" width="19.33203125" style="4" customWidth="1"/>
    <col min="6385" max="6385" width="7.109375" style="4" customWidth="1"/>
    <col min="6386" max="6389" width="19.33203125" style="4" customWidth="1"/>
    <col min="6390" max="6390" width="7.109375" style="4" customWidth="1"/>
    <col min="6391" max="6394" width="19.33203125" style="4" customWidth="1"/>
    <col min="6395" max="6395" width="7.109375" style="4" customWidth="1"/>
    <col min="6396" max="6399" width="19.33203125" style="4" customWidth="1"/>
    <col min="6400" max="6400" width="7.109375" style="4" customWidth="1"/>
    <col min="6401" max="6404" width="19.33203125" style="4" customWidth="1"/>
    <col min="6405" max="6405" width="7.109375" style="4" customWidth="1"/>
    <col min="6406" max="6409" width="19.33203125" style="4" customWidth="1"/>
    <col min="6410" max="6410" width="7.109375" style="4" customWidth="1"/>
    <col min="6411" max="6414" width="19.33203125" style="4" customWidth="1"/>
    <col min="6415" max="6415" width="7.109375" style="4" customWidth="1"/>
    <col min="6416" max="6419" width="19.33203125" style="4" customWidth="1"/>
    <col min="6420" max="6420" width="7.109375" style="4" customWidth="1"/>
    <col min="6421" max="6424" width="19.33203125" style="4" customWidth="1"/>
    <col min="6425" max="6425" width="7.109375" style="4" customWidth="1"/>
    <col min="6426" max="6427" width="19.33203125" style="4" customWidth="1"/>
    <col min="6428" max="6602" width="10.6640625" style="4"/>
    <col min="6603" max="6604" width="19.33203125" style="4" customWidth="1"/>
    <col min="6605" max="6605" width="10" style="4" customWidth="1"/>
    <col min="6606" max="6606" width="8.44140625" style="4" customWidth="1"/>
    <col min="6607" max="6608" width="52.33203125" style="4" customWidth="1"/>
    <col min="6609" max="6610" width="19.33203125" style="4" customWidth="1"/>
    <col min="6611" max="6611" width="7.109375" style="4" customWidth="1"/>
    <col min="6612" max="6615" width="19.33203125" style="4" customWidth="1"/>
    <col min="6616" max="6616" width="7.109375" style="4" customWidth="1"/>
    <col min="6617" max="6620" width="19.33203125" style="4" customWidth="1"/>
    <col min="6621" max="6621" width="7.109375" style="4" customWidth="1"/>
    <col min="6622" max="6625" width="19.33203125" style="4" customWidth="1"/>
    <col min="6626" max="6626" width="7.109375" style="4" customWidth="1"/>
    <col min="6627" max="6630" width="19.33203125" style="4" customWidth="1"/>
    <col min="6631" max="6631" width="7.109375" style="4" customWidth="1"/>
    <col min="6632" max="6635" width="19.33203125" style="4" customWidth="1"/>
    <col min="6636" max="6636" width="7.109375" style="4" customWidth="1"/>
    <col min="6637" max="6640" width="19.33203125" style="4" customWidth="1"/>
    <col min="6641" max="6641" width="7.109375" style="4" customWidth="1"/>
    <col min="6642" max="6645" width="19.33203125" style="4" customWidth="1"/>
    <col min="6646" max="6646" width="7.109375" style="4" customWidth="1"/>
    <col min="6647" max="6650" width="19.33203125" style="4" customWidth="1"/>
    <col min="6651" max="6651" width="7.109375" style="4" customWidth="1"/>
    <col min="6652" max="6655" width="19.33203125" style="4" customWidth="1"/>
    <col min="6656" max="6656" width="7.109375" style="4" customWidth="1"/>
    <col min="6657" max="6660" width="19.33203125" style="4" customWidth="1"/>
    <col min="6661" max="6661" width="7.109375" style="4" customWidth="1"/>
    <col min="6662" max="6665" width="19.33203125" style="4" customWidth="1"/>
    <col min="6666" max="6666" width="7.109375" style="4" customWidth="1"/>
    <col min="6667" max="6670" width="19.33203125" style="4" customWidth="1"/>
    <col min="6671" max="6671" width="7.109375" style="4" customWidth="1"/>
    <col min="6672" max="6675" width="19.33203125" style="4" customWidth="1"/>
    <col min="6676" max="6676" width="7.109375" style="4" customWidth="1"/>
    <col min="6677" max="6680" width="19.33203125" style="4" customWidth="1"/>
    <col min="6681" max="6681" width="7.109375" style="4" customWidth="1"/>
    <col min="6682" max="6683" width="19.33203125" style="4" customWidth="1"/>
    <col min="6684" max="6858" width="10.6640625" style="4"/>
    <col min="6859" max="6860" width="19.33203125" style="4" customWidth="1"/>
    <col min="6861" max="6861" width="10" style="4" customWidth="1"/>
    <col min="6862" max="6862" width="8.44140625" style="4" customWidth="1"/>
    <col min="6863" max="6864" width="52.33203125" style="4" customWidth="1"/>
    <col min="6865" max="6866" width="19.33203125" style="4" customWidth="1"/>
    <col min="6867" max="6867" width="7.109375" style="4" customWidth="1"/>
    <col min="6868" max="6871" width="19.33203125" style="4" customWidth="1"/>
    <col min="6872" max="6872" width="7.109375" style="4" customWidth="1"/>
    <col min="6873" max="6876" width="19.33203125" style="4" customWidth="1"/>
    <col min="6877" max="6877" width="7.109375" style="4" customWidth="1"/>
    <col min="6878" max="6881" width="19.33203125" style="4" customWidth="1"/>
    <col min="6882" max="6882" width="7.109375" style="4" customWidth="1"/>
    <col min="6883" max="6886" width="19.33203125" style="4" customWidth="1"/>
    <col min="6887" max="6887" width="7.109375" style="4" customWidth="1"/>
    <col min="6888" max="6891" width="19.33203125" style="4" customWidth="1"/>
    <col min="6892" max="6892" width="7.109375" style="4" customWidth="1"/>
    <col min="6893" max="6896" width="19.33203125" style="4" customWidth="1"/>
    <col min="6897" max="6897" width="7.109375" style="4" customWidth="1"/>
    <col min="6898" max="6901" width="19.33203125" style="4" customWidth="1"/>
    <col min="6902" max="6902" width="7.109375" style="4" customWidth="1"/>
    <col min="6903" max="6906" width="19.33203125" style="4" customWidth="1"/>
    <col min="6907" max="6907" width="7.109375" style="4" customWidth="1"/>
    <col min="6908" max="6911" width="19.33203125" style="4" customWidth="1"/>
    <col min="6912" max="6912" width="7.109375" style="4" customWidth="1"/>
    <col min="6913" max="6916" width="19.33203125" style="4" customWidth="1"/>
    <col min="6917" max="6917" width="7.109375" style="4" customWidth="1"/>
    <col min="6918" max="6921" width="19.33203125" style="4" customWidth="1"/>
    <col min="6922" max="6922" width="7.109375" style="4" customWidth="1"/>
    <col min="6923" max="6926" width="19.33203125" style="4" customWidth="1"/>
    <col min="6927" max="6927" width="7.109375" style="4" customWidth="1"/>
    <col min="6928" max="6931" width="19.33203125" style="4" customWidth="1"/>
    <col min="6932" max="6932" width="7.109375" style="4" customWidth="1"/>
    <col min="6933" max="6936" width="19.33203125" style="4" customWidth="1"/>
    <col min="6937" max="6937" width="7.109375" style="4" customWidth="1"/>
    <col min="6938" max="6939" width="19.33203125" style="4" customWidth="1"/>
    <col min="6940" max="7114" width="10.6640625" style="4"/>
    <col min="7115" max="7116" width="19.33203125" style="4" customWidth="1"/>
    <col min="7117" max="7117" width="10" style="4" customWidth="1"/>
    <col min="7118" max="7118" width="8.44140625" style="4" customWidth="1"/>
    <col min="7119" max="7120" width="52.33203125" style="4" customWidth="1"/>
    <col min="7121" max="7122" width="19.33203125" style="4" customWidth="1"/>
    <col min="7123" max="7123" width="7.109375" style="4" customWidth="1"/>
    <col min="7124" max="7127" width="19.33203125" style="4" customWidth="1"/>
    <col min="7128" max="7128" width="7.109375" style="4" customWidth="1"/>
    <col min="7129" max="7132" width="19.33203125" style="4" customWidth="1"/>
    <col min="7133" max="7133" width="7.109375" style="4" customWidth="1"/>
    <col min="7134" max="7137" width="19.33203125" style="4" customWidth="1"/>
    <col min="7138" max="7138" width="7.109375" style="4" customWidth="1"/>
    <col min="7139" max="7142" width="19.33203125" style="4" customWidth="1"/>
    <col min="7143" max="7143" width="7.109375" style="4" customWidth="1"/>
    <col min="7144" max="7147" width="19.33203125" style="4" customWidth="1"/>
    <col min="7148" max="7148" width="7.109375" style="4" customWidth="1"/>
    <col min="7149" max="7152" width="19.33203125" style="4" customWidth="1"/>
    <col min="7153" max="7153" width="7.109375" style="4" customWidth="1"/>
    <col min="7154" max="7157" width="19.33203125" style="4" customWidth="1"/>
    <col min="7158" max="7158" width="7.109375" style="4" customWidth="1"/>
    <col min="7159" max="7162" width="19.33203125" style="4" customWidth="1"/>
    <col min="7163" max="7163" width="7.109375" style="4" customWidth="1"/>
    <col min="7164" max="7167" width="19.33203125" style="4" customWidth="1"/>
    <col min="7168" max="7168" width="7.109375" style="4" customWidth="1"/>
    <col min="7169" max="7172" width="19.33203125" style="4" customWidth="1"/>
    <col min="7173" max="7173" width="7.109375" style="4" customWidth="1"/>
    <col min="7174" max="7177" width="19.33203125" style="4" customWidth="1"/>
    <col min="7178" max="7178" width="7.109375" style="4" customWidth="1"/>
    <col min="7179" max="7182" width="19.33203125" style="4" customWidth="1"/>
    <col min="7183" max="7183" width="7.109375" style="4" customWidth="1"/>
    <col min="7184" max="7187" width="19.33203125" style="4" customWidth="1"/>
    <col min="7188" max="7188" width="7.109375" style="4" customWidth="1"/>
    <col min="7189" max="7192" width="19.33203125" style="4" customWidth="1"/>
    <col min="7193" max="7193" width="7.109375" style="4" customWidth="1"/>
    <col min="7194" max="7195" width="19.33203125" style="4" customWidth="1"/>
    <col min="7196" max="7370" width="10.6640625" style="4"/>
    <col min="7371" max="7372" width="19.33203125" style="4" customWidth="1"/>
    <col min="7373" max="7373" width="10" style="4" customWidth="1"/>
    <col min="7374" max="7374" width="8.44140625" style="4" customWidth="1"/>
    <col min="7375" max="7376" width="52.33203125" style="4" customWidth="1"/>
    <col min="7377" max="7378" width="19.33203125" style="4" customWidth="1"/>
    <col min="7379" max="7379" width="7.109375" style="4" customWidth="1"/>
    <col min="7380" max="7383" width="19.33203125" style="4" customWidth="1"/>
    <col min="7384" max="7384" width="7.109375" style="4" customWidth="1"/>
    <col min="7385" max="7388" width="19.33203125" style="4" customWidth="1"/>
    <col min="7389" max="7389" width="7.109375" style="4" customWidth="1"/>
    <col min="7390" max="7393" width="19.33203125" style="4" customWidth="1"/>
    <col min="7394" max="7394" width="7.109375" style="4" customWidth="1"/>
    <col min="7395" max="7398" width="19.33203125" style="4" customWidth="1"/>
    <col min="7399" max="7399" width="7.109375" style="4" customWidth="1"/>
    <col min="7400" max="7403" width="19.33203125" style="4" customWidth="1"/>
    <col min="7404" max="7404" width="7.109375" style="4" customWidth="1"/>
    <col min="7405" max="7408" width="19.33203125" style="4" customWidth="1"/>
    <col min="7409" max="7409" width="7.109375" style="4" customWidth="1"/>
    <col min="7410" max="7413" width="19.33203125" style="4" customWidth="1"/>
    <col min="7414" max="7414" width="7.109375" style="4" customWidth="1"/>
    <col min="7415" max="7418" width="19.33203125" style="4" customWidth="1"/>
    <col min="7419" max="7419" width="7.109375" style="4" customWidth="1"/>
    <col min="7420" max="7423" width="19.33203125" style="4" customWidth="1"/>
    <col min="7424" max="7424" width="7.109375" style="4" customWidth="1"/>
    <col min="7425" max="7428" width="19.33203125" style="4" customWidth="1"/>
    <col min="7429" max="7429" width="7.109375" style="4" customWidth="1"/>
    <col min="7430" max="7433" width="19.33203125" style="4" customWidth="1"/>
    <col min="7434" max="7434" width="7.109375" style="4" customWidth="1"/>
    <col min="7435" max="7438" width="19.33203125" style="4" customWidth="1"/>
    <col min="7439" max="7439" width="7.109375" style="4" customWidth="1"/>
    <col min="7440" max="7443" width="19.33203125" style="4" customWidth="1"/>
    <col min="7444" max="7444" width="7.109375" style="4" customWidth="1"/>
    <col min="7445" max="7448" width="19.33203125" style="4" customWidth="1"/>
    <col min="7449" max="7449" width="7.109375" style="4" customWidth="1"/>
    <col min="7450" max="7451" width="19.33203125" style="4" customWidth="1"/>
    <col min="7452" max="7626" width="10.6640625" style="4"/>
    <col min="7627" max="7628" width="19.33203125" style="4" customWidth="1"/>
    <col min="7629" max="7629" width="10" style="4" customWidth="1"/>
    <col min="7630" max="7630" width="8.44140625" style="4" customWidth="1"/>
    <col min="7631" max="7632" width="52.33203125" style="4" customWidth="1"/>
    <col min="7633" max="7634" width="19.33203125" style="4" customWidth="1"/>
    <col min="7635" max="7635" width="7.109375" style="4" customWidth="1"/>
    <col min="7636" max="7639" width="19.33203125" style="4" customWidth="1"/>
    <col min="7640" max="7640" width="7.109375" style="4" customWidth="1"/>
    <col min="7641" max="7644" width="19.33203125" style="4" customWidth="1"/>
    <col min="7645" max="7645" width="7.109375" style="4" customWidth="1"/>
    <col min="7646" max="7649" width="19.33203125" style="4" customWidth="1"/>
    <col min="7650" max="7650" width="7.109375" style="4" customWidth="1"/>
    <col min="7651" max="7654" width="19.33203125" style="4" customWidth="1"/>
    <col min="7655" max="7655" width="7.109375" style="4" customWidth="1"/>
    <col min="7656" max="7659" width="19.33203125" style="4" customWidth="1"/>
    <col min="7660" max="7660" width="7.109375" style="4" customWidth="1"/>
    <col min="7661" max="7664" width="19.33203125" style="4" customWidth="1"/>
    <col min="7665" max="7665" width="7.109375" style="4" customWidth="1"/>
    <col min="7666" max="7669" width="19.33203125" style="4" customWidth="1"/>
    <col min="7670" max="7670" width="7.109375" style="4" customWidth="1"/>
    <col min="7671" max="7674" width="19.33203125" style="4" customWidth="1"/>
    <col min="7675" max="7675" width="7.109375" style="4" customWidth="1"/>
    <col min="7676" max="7679" width="19.33203125" style="4" customWidth="1"/>
    <col min="7680" max="7680" width="7.109375" style="4" customWidth="1"/>
    <col min="7681" max="7684" width="19.33203125" style="4" customWidth="1"/>
    <col min="7685" max="7685" width="7.109375" style="4" customWidth="1"/>
    <col min="7686" max="7689" width="19.33203125" style="4" customWidth="1"/>
    <col min="7690" max="7690" width="7.109375" style="4" customWidth="1"/>
    <col min="7691" max="7694" width="19.33203125" style="4" customWidth="1"/>
    <col min="7695" max="7695" width="7.109375" style="4" customWidth="1"/>
    <col min="7696" max="7699" width="19.33203125" style="4" customWidth="1"/>
    <col min="7700" max="7700" width="7.109375" style="4" customWidth="1"/>
    <col min="7701" max="7704" width="19.33203125" style="4" customWidth="1"/>
    <col min="7705" max="7705" width="7.109375" style="4" customWidth="1"/>
    <col min="7706" max="7707" width="19.33203125" style="4" customWidth="1"/>
    <col min="7708" max="7882" width="10.6640625" style="4"/>
    <col min="7883" max="7884" width="19.33203125" style="4" customWidth="1"/>
    <col min="7885" max="7885" width="10" style="4" customWidth="1"/>
    <col min="7886" max="7886" width="8.44140625" style="4" customWidth="1"/>
    <col min="7887" max="7888" width="52.33203125" style="4" customWidth="1"/>
    <col min="7889" max="7890" width="19.33203125" style="4" customWidth="1"/>
    <col min="7891" max="7891" width="7.109375" style="4" customWidth="1"/>
    <col min="7892" max="7895" width="19.33203125" style="4" customWidth="1"/>
    <col min="7896" max="7896" width="7.109375" style="4" customWidth="1"/>
    <col min="7897" max="7900" width="19.33203125" style="4" customWidth="1"/>
    <col min="7901" max="7901" width="7.109375" style="4" customWidth="1"/>
    <col min="7902" max="7905" width="19.33203125" style="4" customWidth="1"/>
    <col min="7906" max="7906" width="7.109375" style="4" customWidth="1"/>
    <col min="7907" max="7910" width="19.33203125" style="4" customWidth="1"/>
    <col min="7911" max="7911" width="7.109375" style="4" customWidth="1"/>
    <col min="7912" max="7915" width="19.33203125" style="4" customWidth="1"/>
    <col min="7916" max="7916" width="7.109375" style="4" customWidth="1"/>
    <col min="7917" max="7920" width="19.33203125" style="4" customWidth="1"/>
    <col min="7921" max="7921" width="7.109375" style="4" customWidth="1"/>
    <col min="7922" max="7925" width="19.33203125" style="4" customWidth="1"/>
    <col min="7926" max="7926" width="7.109375" style="4" customWidth="1"/>
    <col min="7927" max="7930" width="19.33203125" style="4" customWidth="1"/>
    <col min="7931" max="7931" width="7.109375" style="4" customWidth="1"/>
    <col min="7932" max="7935" width="19.33203125" style="4" customWidth="1"/>
    <col min="7936" max="7936" width="7.109375" style="4" customWidth="1"/>
    <col min="7937" max="7940" width="19.33203125" style="4" customWidth="1"/>
    <col min="7941" max="7941" width="7.109375" style="4" customWidth="1"/>
    <col min="7942" max="7945" width="19.33203125" style="4" customWidth="1"/>
    <col min="7946" max="7946" width="7.109375" style="4" customWidth="1"/>
    <col min="7947" max="7950" width="19.33203125" style="4" customWidth="1"/>
    <col min="7951" max="7951" width="7.109375" style="4" customWidth="1"/>
    <col min="7952" max="7955" width="19.33203125" style="4" customWidth="1"/>
    <col min="7956" max="7956" width="7.109375" style="4" customWidth="1"/>
    <col min="7957" max="7960" width="19.33203125" style="4" customWidth="1"/>
    <col min="7961" max="7961" width="7.109375" style="4" customWidth="1"/>
    <col min="7962" max="7963" width="19.33203125" style="4" customWidth="1"/>
    <col min="7964" max="8138" width="10.6640625" style="4"/>
    <col min="8139" max="8140" width="19.33203125" style="4" customWidth="1"/>
    <col min="8141" max="8141" width="10" style="4" customWidth="1"/>
    <col min="8142" max="8142" width="8.44140625" style="4" customWidth="1"/>
    <col min="8143" max="8144" width="52.33203125" style="4" customWidth="1"/>
    <col min="8145" max="8146" width="19.33203125" style="4" customWidth="1"/>
    <col min="8147" max="8147" width="7.109375" style="4" customWidth="1"/>
    <col min="8148" max="8151" width="19.33203125" style="4" customWidth="1"/>
    <col min="8152" max="8152" width="7.109375" style="4" customWidth="1"/>
    <col min="8153" max="8156" width="19.33203125" style="4" customWidth="1"/>
    <col min="8157" max="8157" width="7.109375" style="4" customWidth="1"/>
    <col min="8158" max="8161" width="19.33203125" style="4" customWidth="1"/>
    <col min="8162" max="8162" width="7.109375" style="4" customWidth="1"/>
    <col min="8163" max="8166" width="19.33203125" style="4" customWidth="1"/>
    <col min="8167" max="8167" width="7.109375" style="4" customWidth="1"/>
    <col min="8168" max="8171" width="19.33203125" style="4" customWidth="1"/>
    <col min="8172" max="8172" width="7.109375" style="4" customWidth="1"/>
    <col min="8173" max="8176" width="19.33203125" style="4" customWidth="1"/>
    <col min="8177" max="8177" width="7.109375" style="4" customWidth="1"/>
    <col min="8178" max="8181" width="19.33203125" style="4" customWidth="1"/>
    <col min="8182" max="8182" width="7.109375" style="4" customWidth="1"/>
    <col min="8183" max="8186" width="19.33203125" style="4" customWidth="1"/>
    <col min="8187" max="8187" width="7.109375" style="4" customWidth="1"/>
    <col min="8188" max="8191" width="19.33203125" style="4" customWidth="1"/>
    <col min="8192" max="8192" width="7.109375" style="4" customWidth="1"/>
    <col min="8193" max="8196" width="19.33203125" style="4" customWidth="1"/>
    <col min="8197" max="8197" width="7.109375" style="4" customWidth="1"/>
    <col min="8198" max="8201" width="19.33203125" style="4" customWidth="1"/>
    <col min="8202" max="8202" width="7.109375" style="4" customWidth="1"/>
    <col min="8203" max="8206" width="19.33203125" style="4" customWidth="1"/>
    <col min="8207" max="8207" width="7.109375" style="4" customWidth="1"/>
    <col min="8208" max="8211" width="19.33203125" style="4" customWidth="1"/>
    <col min="8212" max="8212" width="7.109375" style="4" customWidth="1"/>
    <col min="8213" max="8216" width="19.33203125" style="4" customWidth="1"/>
    <col min="8217" max="8217" width="7.109375" style="4" customWidth="1"/>
    <col min="8218" max="8219" width="19.33203125" style="4" customWidth="1"/>
    <col min="8220" max="8394" width="10.6640625" style="4"/>
    <col min="8395" max="8396" width="19.33203125" style="4" customWidth="1"/>
    <col min="8397" max="8397" width="10" style="4" customWidth="1"/>
    <col min="8398" max="8398" width="8.44140625" style="4" customWidth="1"/>
    <col min="8399" max="8400" width="52.33203125" style="4" customWidth="1"/>
    <col min="8401" max="8402" width="19.33203125" style="4" customWidth="1"/>
    <col min="8403" max="8403" width="7.109375" style="4" customWidth="1"/>
    <col min="8404" max="8407" width="19.33203125" style="4" customWidth="1"/>
    <col min="8408" max="8408" width="7.109375" style="4" customWidth="1"/>
    <col min="8409" max="8412" width="19.33203125" style="4" customWidth="1"/>
    <col min="8413" max="8413" width="7.109375" style="4" customWidth="1"/>
    <col min="8414" max="8417" width="19.33203125" style="4" customWidth="1"/>
    <col min="8418" max="8418" width="7.109375" style="4" customWidth="1"/>
    <col min="8419" max="8422" width="19.33203125" style="4" customWidth="1"/>
    <col min="8423" max="8423" width="7.109375" style="4" customWidth="1"/>
    <col min="8424" max="8427" width="19.33203125" style="4" customWidth="1"/>
    <col min="8428" max="8428" width="7.109375" style="4" customWidth="1"/>
    <col min="8429" max="8432" width="19.33203125" style="4" customWidth="1"/>
    <col min="8433" max="8433" width="7.109375" style="4" customWidth="1"/>
    <col min="8434" max="8437" width="19.33203125" style="4" customWidth="1"/>
    <col min="8438" max="8438" width="7.109375" style="4" customWidth="1"/>
    <col min="8439" max="8442" width="19.33203125" style="4" customWidth="1"/>
    <col min="8443" max="8443" width="7.109375" style="4" customWidth="1"/>
    <col min="8444" max="8447" width="19.33203125" style="4" customWidth="1"/>
    <col min="8448" max="8448" width="7.109375" style="4" customWidth="1"/>
    <col min="8449" max="8452" width="19.33203125" style="4" customWidth="1"/>
    <col min="8453" max="8453" width="7.109375" style="4" customWidth="1"/>
    <col min="8454" max="8457" width="19.33203125" style="4" customWidth="1"/>
    <col min="8458" max="8458" width="7.109375" style="4" customWidth="1"/>
    <col min="8459" max="8462" width="19.33203125" style="4" customWidth="1"/>
    <col min="8463" max="8463" width="7.109375" style="4" customWidth="1"/>
    <col min="8464" max="8467" width="19.33203125" style="4" customWidth="1"/>
    <col min="8468" max="8468" width="7.109375" style="4" customWidth="1"/>
    <col min="8469" max="8472" width="19.33203125" style="4" customWidth="1"/>
    <col min="8473" max="8473" width="7.109375" style="4" customWidth="1"/>
    <col min="8474" max="8475" width="19.33203125" style="4" customWidth="1"/>
    <col min="8476" max="8650" width="10.6640625" style="4"/>
    <col min="8651" max="8652" width="19.33203125" style="4" customWidth="1"/>
    <col min="8653" max="8653" width="10" style="4" customWidth="1"/>
    <col min="8654" max="8654" width="8.44140625" style="4" customWidth="1"/>
    <col min="8655" max="8656" width="52.33203125" style="4" customWidth="1"/>
    <col min="8657" max="8658" width="19.33203125" style="4" customWidth="1"/>
    <col min="8659" max="8659" width="7.109375" style="4" customWidth="1"/>
    <col min="8660" max="8663" width="19.33203125" style="4" customWidth="1"/>
    <col min="8664" max="8664" width="7.109375" style="4" customWidth="1"/>
    <col min="8665" max="8668" width="19.33203125" style="4" customWidth="1"/>
    <col min="8669" max="8669" width="7.109375" style="4" customWidth="1"/>
    <col min="8670" max="8673" width="19.33203125" style="4" customWidth="1"/>
    <col min="8674" max="8674" width="7.109375" style="4" customWidth="1"/>
    <col min="8675" max="8678" width="19.33203125" style="4" customWidth="1"/>
    <col min="8679" max="8679" width="7.109375" style="4" customWidth="1"/>
    <col min="8680" max="8683" width="19.33203125" style="4" customWidth="1"/>
    <col min="8684" max="8684" width="7.109375" style="4" customWidth="1"/>
    <col min="8685" max="8688" width="19.33203125" style="4" customWidth="1"/>
    <col min="8689" max="8689" width="7.109375" style="4" customWidth="1"/>
    <col min="8690" max="8693" width="19.33203125" style="4" customWidth="1"/>
    <col min="8694" max="8694" width="7.109375" style="4" customWidth="1"/>
    <col min="8695" max="8698" width="19.33203125" style="4" customWidth="1"/>
    <col min="8699" max="8699" width="7.109375" style="4" customWidth="1"/>
    <col min="8700" max="8703" width="19.33203125" style="4" customWidth="1"/>
    <col min="8704" max="8704" width="7.109375" style="4" customWidth="1"/>
    <col min="8705" max="8708" width="19.33203125" style="4" customWidth="1"/>
    <col min="8709" max="8709" width="7.109375" style="4" customWidth="1"/>
    <col min="8710" max="8713" width="19.33203125" style="4" customWidth="1"/>
    <col min="8714" max="8714" width="7.109375" style="4" customWidth="1"/>
    <col min="8715" max="8718" width="19.33203125" style="4" customWidth="1"/>
    <col min="8719" max="8719" width="7.109375" style="4" customWidth="1"/>
    <col min="8720" max="8723" width="19.33203125" style="4" customWidth="1"/>
    <col min="8724" max="8724" width="7.109375" style="4" customWidth="1"/>
    <col min="8725" max="8728" width="19.33203125" style="4" customWidth="1"/>
    <col min="8729" max="8729" width="7.109375" style="4" customWidth="1"/>
    <col min="8730" max="8731" width="19.33203125" style="4" customWidth="1"/>
    <col min="8732" max="8906" width="10.6640625" style="4"/>
    <col min="8907" max="8908" width="19.33203125" style="4" customWidth="1"/>
    <col min="8909" max="8909" width="10" style="4" customWidth="1"/>
    <col min="8910" max="8910" width="8.44140625" style="4" customWidth="1"/>
    <col min="8911" max="8912" width="52.33203125" style="4" customWidth="1"/>
    <col min="8913" max="8914" width="19.33203125" style="4" customWidth="1"/>
    <col min="8915" max="8915" width="7.109375" style="4" customWidth="1"/>
    <col min="8916" max="8919" width="19.33203125" style="4" customWidth="1"/>
    <col min="8920" max="8920" width="7.109375" style="4" customWidth="1"/>
    <col min="8921" max="8924" width="19.33203125" style="4" customWidth="1"/>
    <col min="8925" max="8925" width="7.109375" style="4" customWidth="1"/>
    <col min="8926" max="8929" width="19.33203125" style="4" customWidth="1"/>
    <col min="8930" max="8930" width="7.109375" style="4" customWidth="1"/>
    <col min="8931" max="8934" width="19.33203125" style="4" customWidth="1"/>
    <col min="8935" max="8935" width="7.109375" style="4" customWidth="1"/>
    <col min="8936" max="8939" width="19.33203125" style="4" customWidth="1"/>
    <col min="8940" max="8940" width="7.109375" style="4" customWidth="1"/>
    <col min="8941" max="8944" width="19.33203125" style="4" customWidth="1"/>
    <col min="8945" max="8945" width="7.109375" style="4" customWidth="1"/>
    <col min="8946" max="8949" width="19.33203125" style="4" customWidth="1"/>
    <col min="8950" max="8950" width="7.109375" style="4" customWidth="1"/>
    <col min="8951" max="8954" width="19.33203125" style="4" customWidth="1"/>
    <col min="8955" max="8955" width="7.109375" style="4" customWidth="1"/>
    <col min="8956" max="8959" width="19.33203125" style="4" customWidth="1"/>
    <col min="8960" max="8960" width="7.109375" style="4" customWidth="1"/>
    <col min="8961" max="8964" width="19.33203125" style="4" customWidth="1"/>
    <col min="8965" max="8965" width="7.109375" style="4" customWidth="1"/>
    <col min="8966" max="8969" width="19.33203125" style="4" customWidth="1"/>
    <col min="8970" max="8970" width="7.109375" style="4" customWidth="1"/>
    <col min="8971" max="8974" width="19.33203125" style="4" customWidth="1"/>
    <col min="8975" max="8975" width="7.109375" style="4" customWidth="1"/>
    <col min="8976" max="8979" width="19.33203125" style="4" customWidth="1"/>
    <col min="8980" max="8980" width="7.109375" style="4" customWidth="1"/>
    <col min="8981" max="8984" width="19.33203125" style="4" customWidth="1"/>
    <col min="8985" max="8985" width="7.109375" style="4" customWidth="1"/>
    <col min="8986" max="8987" width="19.33203125" style="4" customWidth="1"/>
    <col min="8988" max="9162" width="10.6640625" style="4"/>
    <col min="9163" max="9164" width="19.33203125" style="4" customWidth="1"/>
    <col min="9165" max="9165" width="10" style="4" customWidth="1"/>
    <col min="9166" max="9166" width="8.44140625" style="4" customWidth="1"/>
    <col min="9167" max="9168" width="52.33203125" style="4" customWidth="1"/>
    <col min="9169" max="9170" width="19.33203125" style="4" customWidth="1"/>
    <col min="9171" max="9171" width="7.109375" style="4" customWidth="1"/>
    <col min="9172" max="9175" width="19.33203125" style="4" customWidth="1"/>
    <col min="9176" max="9176" width="7.109375" style="4" customWidth="1"/>
    <col min="9177" max="9180" width="19.33203125" style="4" customWidth="1"/>
    <col min="9181" max="9181" width="7.109375" style="4" customWidth="1"/>
    <col min="9182" max="9185" width="19.33203125" style="4" customWidth="1"/>
    <col min="9186" max="9186" width="7.109375" style="4" customWidth="1"/>
    <col min="9187" max="9190" width="19.33203125" style="4" customWidth="1"/>
    <col min="9191" max="9191" width="7.109375" style="4" customWidth="1"/>
    <col min="9192" max="9195" width="19.33203125" style="4" customWidth="1"/>
    <col min="9196" max="9196" width="7.109375" style="4" customWidth="1"/>
    <col min="9197" max="9200" width="19.33203125" style="4" customWidth="1"/>
    <col min="9201" max="9201" width="7.109375" style="4" customWidth="1"/>
    <col min="9202" max="9205" width="19.33203125" style="4" customWidth="1"/>
    <col min="9206" max="9206" width="7.109375" style="4" customWidth="1"/>
    <col min="9207" max="9210" width="19.33203125" style="4" customWidth="1"/>
    <col min="9211" max="9211" width="7.109375" style="4" customWidth="1"/>
    <col min="9212" max="9215" width="19.33203125" style="4" customWidth="1"/>
    <col min="9216" max="9216" width="7.109375" style="4" customWidth="1"/>
    <col min="9217" max="9220" width="19.33203125" style="4" customWidth="1"/>
    <col min="9221" max="9221" width="7.109375" style="4" customWidth="1"/>
    <col min="9222" max="9225" width="19.33203125" style="4" customWidth="1"/>
    <col min="9226" max="9226" width="7.109375" style="4" customWidth="1"/>
    <col min="9227" max="9230" width="19.33203125" style="4" customWidth="1"/>
    <col min="9231" max="9231" width="7.109375" style="4" customWidth="1"/>
    <col min="9232" max="9235" width="19.33203125" style="4" customWidth="1"/>
    <col min="9236" max="9236" width="7.109375" style="4" customWidth="1"/>
    <col min="9237" max="9240" width="19.33203125" style="4" customWidth="1"/>
    <col min="9241" max="9241" width="7.109375" style="4" customWidth="1"/>
    <col min="9242" max="9243" width="19.33203125" style="4" customWidth="1"/>
    <col min="9244" max="9418" width="10.6640625" style="4"/>
    <col min="9419" max="9420" width="19.33203125" style="4" customWidth="1"/>
    <col min="9421" max="9421" width="10" style="4" customWidth="1"/>
    <col min="9422" max="9422" width="8.44140625" style="4" customWidth="1"/>
    <col min="9423" max="9424" width="52.33203125" style="4" customWidth="1"/>
    <col min="9425" max="9426" width="19.33203125" style="4" customWidth="1"/>
    <col min="9427" max="9427" width="7.109375" style="4" customWidth="1"/>
    <col min="9428" max="9431" width="19.33203125" style="4" customWidth="1"/>
    <col min="9432" max="9432" width="7.109375" style="4" customWidth="1"/>
    <col min="9433" max="9436" width="19.33203125" style="4" customWidth="1"/>
    <col min="9437" max="9437" width="7.109375" style="4" customWidth="1"/>
    <col min="9438" max="9441" width="19.33203125" style="4" customWidth="1"/>
    <col min="9442" max="9442" width="7.109375" style="4" customWidth="1"/>
    <col min="9443" max="9446" width="19.33203125" style="4" customWidth="1"/>
    <col min="9447" max="9447" width="7.109375" style="4" customWidth="1"/>
    <col min="9448" max="9451" width="19.33203125" style="4" customWidth="1"/>
    <col min="9452" max="9452" width="7.109375" style="4" customWidth="1"/>
    <col min="9453" max="9456" width="19.33203125" style="4" customWidth="1"/>
    <col min="9457" max="9457" width="7.109375" style="4" customWidth="1"/>
    <col min="9458" max="9461" width="19.33203125" style="4" customWidth="1"/>
    <col min="9462" max="9462" width="7.109375" style="4" customWidth="1"/>
    <col min="9463" max="9466" width="19.33203125" style="4" customWidth="1"/>
    <col min="9467" max="9467" width="7.109375" style="4" customWidth="1"/>
    <col min="9468" max="9471" width="19.33203125" style="4" customWidth="1"/>
    <col min="9472" max="9472" width="7.109375" style="4" customWidth="1"/>
    <col min="9473" max="9476" width="19.33203125" style="4" customWidth="1"/>
    <col min="9477" max="9477" width="7.109375" style="4" customWidth="1"/>
    <col min="9478" max="9481" width="19.33203125" style="4" customWidth="1"/>
    <col min="9482" max="9482" width="7.109375" style="4" customWidth="1"/>
    <col min="9483" max="9486" width="19.33203125" style="4" customWidth="1"/>
    <col min="9487" max="9487" width="7.109375" style="4" customWidth="1"/>
    <col min="9488" max="9491" width="19.33203125" style="4" customWidth="1"/>
    <col min="9492" max="9492" width="7.109375" style="4" customWidth="1"/>
    <col min="9493" max="9496" width="19.33203125" style="4" customWidth="1"/>
    <col min="9497" max="9497" width="7.109375" style="4" customWidth="1"/>
    <col min="9498" max="9499" width="19.33203125" style="4" customWidth="1"/>
    <col min="9500" max="9674" width="10.6640625" style="4"/>
    <col min="9675" max="9676" width="19.33203125" style="4" customWidth="1"/>
    <col min="9677" max="9677" width="10" style="4" customWidth="1"/>
    <col min="9678" max="9678" width="8.44140625" style="4" customWidth="1"/>
    <col min="9679" max="9680" width="52.33203125" style="4" customWidth="1"/>
    <col min="9681" max="9682" width="19.33203125" style="4" customWidth="1"/>
    <col min="9683" max="9683" width="7.109375" style="4" customWidth="1"/>
    <col min="9684" max="9687" width="19.33203125" style="4" customWidth="1"/>
    <col min="9688" max="9688" width="7.109375" style="4" customWidth="1"/>
    <col min="9689" max="9692" width="19.33203125" style="4" customWidth="1"/>
    <col min="9693" max="9693" width="7.109375" style="4" customWidth="1"/>
    <col min="9694" max="9697" width="19.33203125" style="4" customWidth="1"/>
    <col min="9698" max="9698" width="7.109375" style="4" customWidth="1"/>
    <col min="9699" max="9702" width="19.33203125" style="4" customWidth="1"/>
    <col min="9703" max="9703" width="7.109375" style="4" customWidth="1"/>
    <col min="9704" max="9707" width="19.33203125" style="4" customWidth="1"/>
    <col min="9708" max="9708" width="7.109375" style="4" customWidth="1"/>
    <col min="9709" max="9712" width="19.33203125" style="4" customWidth="1"/>
    <col min="9713" max="9713" width="7.109375" style="4" customWidth="1"/>
    <col min="9714" max="9717" width="19.33203125" style="4" customWidth="1"/>
    <col min="9718" max="9718" width="7.109375" style="4" customWidth="1"/>
    <col min="9719" max="9722" width="19.33203125" style="4" customWidth="1"/>
    <col min="9723" max="9723" width="7.109375" style="4" customWidth="1"/>
    <col min="9724" max="9727" width="19.33203125" style="4" customWidth="1"/>
    <col min="9728" max="9728" width="7.109375" style="4" customWidth="1"/>
    <col min="9729" max="9732" width="19.33203125" style="4" customWidth="1"/>
    <col min="9733" max="9733" width="7.109375" style="4" customWidth="1"/>
    <col min="9734" max="9737" width="19.33203125" style="4" customWidth="1"/>
    <col min="9738" max="9738" width="7.109375" style="4" customWidth="1"/>
    <col min="9739" max="9742" width="19.33203125" style="4" customWidth="1"/>
    <col min="9743" max="9743" width="7.109375" style="4" customWidth="1"/>
    <col min="9744" max="9747" width="19.33203125" style="4" customWidth="1"/>
    <col min="9748" max="9748" width="7.109375" style="4" customWidth="1"/>
    <col min="9749" max="9752" width="19.33203125" style="4" customWidth="1"/>
    <col min="9753" max="9753" width="7.109375" style="4" customWidth="1"/>
    <col min="9754" max="9755" width="19.33203125" style="4" customWidth="1"/>
    <col min="9756" max="9930" width="10.6640625" style="4"/>
    <col min="9931" max="9932" width="19.33203125" style="4" customWidth="1"/>
    <col min="9933" max="9933" width="10" style="4" customWidth="1"/>
    <col min="9934" max="9934" width="8.44140625" style="4" customWidth="1"/>
    <col min="9935" max="9936" width="52.33203125" style="4" customWidth="1"/>
    <col min="9937" max="9938" width="19.33203125" style="4" customWidth="1"/>
    <col min="9939" max="9939" width="7.109375" style="4" customWidth="1"/>
    <col min="9940" max="9943" width="19.33203125" style="4" customWidth="1"/>
    <col min="9944" max="9944" width="7.109375" style="4" customWidth="1"/>
    <col min="9945" max="9948" width="19.33203125" style="4" customWidth="1"/>
    <col min="9949" max="9949" width="7.109375" style="4" customWidth="1"/>
    <col min="9950" max="9953" width="19.33203125" style="4" customWidth="1"/>
    <col min="9954" max="9954" width="7.109375" style="4" customWidth="1"/>
    <col min="9955" max="9958" width="19.33203125" style="4" customWidth="1"/>
    <col min="9959" max="9959" width="7.109375" style="4" customWidth="1"/>
    <col min="9960" max="9963" width="19.33203125" style="4" customWidth="1"/>
    <col min="9964" max="9964" width="7.109375" style="4" customWidth="1"/>
    <col min="9965" max="9968" width="19.33203125" style="4" customWidth="1"/>
    <col min="9969" max="9969" width="7.109375" style="4" customWidth="1"/>
    <col min="9970" max="9973" width="19.33203125" style="4" customWidth="1"/>
    <col min="9974" max="9974" width="7.109375" style="4" customWidth="1"/>
    <col min="9975" max="9978" width="19.33203125" style="4" customWidth="1"/>
    <col min="9979" max="9979" width="7.109375" style="4" customWidth="1"/>
    <col min="9980" max="9983" width="19.33203125" style="4" customWidth="1"/>
    <col min="9984" max="9984" width="7.109375" style="4" customWidth="1"/>
    <col min="9985" max="9988" width="19.33203125" style="4" customWidth="1"/>
    <col min="9989" max="9989" width="7.109375" style="4" customWidth="1"/>
    <col min="9990" max="9993" width="19.33203125" style="4" customWidth="1"/>
    <col min="9994" max="9994" width="7.109375" style="4" customWidth="1"/>
    <col min="9995" max="9998" width="19.33203125" style="4" customWidth="1"/>
    <col min="9999" max="9999" width="7.109375" style="4" customWidth="1"/>
    <col min="10000" max="10003" width="19.33203125" style="4" customWidth="1"/>
    <col min="10004" max="10004" width="7.109375" style="4" customWidth="1"/>
    <col min="10005" max="10008" width="19.33203125" style="4" customWidth="1"/>
    <col min="10009" max="10009" width="7.109375" style="4" customWidth="1"/>
    <col min="10010" max="10011" width="19.33203125" style="4" customWidth="1"/>
    <col min="10012" max="10186" width="10.6640625" style="4"/>
    <col min="10187" max="10188" width="19.33203125" style="4" customWidth="1"/>
    <col min="10189" max="10189" width="10" style="4" customWidth="1"/>
    <col min="10190" max="10190" width="8.44140625" style="4" customWidth="1"/>
    <col min="10191" max="10192" width="52.33203125" style="4" customWidth="1"/>
    <col min="10193" max="10194" width="19.33203125" style="4" customWidth="1"/>
    <col min="10195" max="10195" width="7.109375" style="4" customWidth="1"/>
    <col min="10196" max="10199" width="19.33203125" style="4" customWidth="1"/>
    <col min="10200" max="10200" width="7.109375" style="4" customWidth="1"/>
    <col min="10201" max="10204" width="19.33203125" style="4" customWidth="1"/>
    <col min="10205" max="10205" width="7.109375" style="4" customWidth="1"/>
    <col min="10206" max="10209" width="19.33203125" style="4" customWidth="1"/>
    <col min="10210" max="10210" width="7.109375" style="4" customWidth="1"/>
    <col min="10211" max="10214" width="19.33203125" style="4" customWidth="1"/>
    <col min="10215" max="10215" width="7.109375" style="4" customWidth="1"/>
    <col min="10216" max="10219" width="19.33203125" style="4" customWidth="1"/>
    <col min="10220" max="10220" width="7.109375" style="4" customWidth="1"/>
    <col min="10221" max="10224" width="19.33203125" style="4" customWidth="1"/>
    <col min="10225" max="10225" width="7.109375" style="4" customWidth="1"/>
    <col min="10226" max="10229" width="19.33203125" style="4" customWidth="1"/>
    <col min="10230" max="10230" width="7.109375" style="4" customWidth="1"/>
    <col min="10231" max="10234" width="19.33203125" style="4" customWidth="1"/>
    <col min="10235" max="10235" width="7.109375" style="4" customWidth="1"/>
    <col min="10236" max="10239" width="19.33203125" style="4" customWidth="1"/>
    <col min="10240" max="10240" width="7.109375" style="4" customWidth="1"/>
    <col min="10241" max="10244" width="19.33203125" style="4" customWidth="1"/>
    <col min="10245" max="10245" width="7.109375" style="4" customWidth="1"/>
    <col min="10246" max="10249" width="19.33203125" style="4" customWidth="1"/>
    <col min="10250" max="10250" width="7.109375" style="4" customWidth="1"/>
    <col min="10251" max="10254" width="19.33203125" style="4" customWidth="1"/>
    <col min="10255" max="10255" width="7.109375" style="4" customWidth="1"/>
    <col min="10256" max="10259" width="19.33203125" style="4" customWidth="1"/>
    <col min="10260" max="10260" width="7.109375" style="4" customWidth="1"/>
    <col min="10261" max="10264" width="19.33203125" style="4" customWidth="1"/>
    <col min="10265" max="10265" width="7.109375" style="4" customWidth="1"/>
    <col min="10266" max="10267" width="19.33203125" style="4" customWidth="1"/>
    <col min="10268" max="10442" width="10.6640625" style="4"/>
    <col min="10443" max="10444" width="19.33203125" style="4" customWidth="1"/>
    <col min="10445" max="10445" width="10" style="4" customWidth="1"/>
    <col min="10446" max="10446" width="8.44140625" style="4" customWidth="1"/>
    <col min="10447" max="10448" width="52.33203125" style="4" customWidth="1"/>
    <col min="10449" max="10450" width="19.33203125" style="4" customWidth="1"/>
    <col min="10451" max="10451" width="7.109375" style="4" customWidth="1"/>
    <col min="10452" max="10455" width="19.33203125" style="4" customWidth="1"/>
    <col min="10456" max="10456" width="7.109375" style="4" customWidth="1"/>
    <col min="10457" max="10460" width="19.33203125" style="4" customWidth="1"/>
    <col min="10461" max="10461" width="7.109375" style="4" customWidth="1"/>
    <col min="10462" max="10465" width="19.33203125" style="4" customWidth="1"/>
    <col min="10466" max="10466" width="7.109375" style="4" customWidth="1"/>
    <col min="10467" max="10470" width="19.33203125" style="4" customWidth="1"/>
    <col min="10471" max="10471" width="7.109375" style="4" customWidth="1"/>
    <col min="10472" max="10475" width="19.33203125" style="4" customWidth="1"/>
    <col min="10476" max="10476" width="7.109375" style="4" customWidth="1"/>
    <col min="10477" max="10480" width="19.33203125" style="4" customWidth="1"/>
    <col min="10481" max="10481" width="7.109375" style="4" customWidth="1"/>
    <col min="10482" max="10485" width="19.33203125" style="4" customWidth="1"/>
    <col min="10486" max="10486" width="7.109375" style="4" customWidth="1"/>
    <col min="10487" max="10490" width="19.33203125" style="4" customWidth="1"/>
    <col min="10491" max="10491" width="7.109375" style="4" customWidth="1"/>
    <col min="10492" max="10495" width="19.33203125" style="4" customWidth="1"/>
    <col min="10496" max="10496" width="7.109375" style="4" customWidth="1"/>
    <col min="10497" max="10500" width="19.33203125" style="4" customWidth="1"/>
    <col min="10501" max="10501" width="7.109375" style="4" customWidth="1"/>
    <col min="10502" max="10505" width="19.33203125" style="4" customWidth="1"/>
    <col min="10506" max="10506" width="7.109375" style="4" customWidth="1"/>
    <col min="10507" max="10510" width="19.33203125" style="4" customWidth="1"/>
    <col min="10511" max="10511" width="7.109375" style="4" customWidth="1"/>
    <col min="10512" max="10515" width="19.33203125" style="4" customWidth="1"/>
    <col min="10516" max="10516" width="7.109375" style="4" customWidth="1"/>
    <col min="10517" max="10520" width="19.33203125" style="4" customWidth="1"/>
    <col min="10521" max="10521" width="7.109375" style="4" customWidth="1"/>
    <col min="10522" max="10523" width="19.33203125" style="4" customWidth="1"/>
    <col min="10524" max="10698" width="10.6640625" style="4"/>
    <col min="10699" max="10700" width="19.33203125" style="4" customWidth="1"/>
    <col min="10701" max="10701" width="10" style="4" customWidth="1"/>
    <col min="10702" max="10702" width="8.44140625" style="4" customWidth="1"/>
    <col min="10703" max="10704" width="52.33203125" style="4" customWidth="1"/>
    <col min="10705" max="10706" width="19.33203125" style="4" customWidth="1"/>
    <col min="10707" max="10707" width="7.109375" style="4" customWidth="1"/>
    <col min="10708" max="10711" width="19.33203125" style="4" customWidth="1"/>
    <col min="10712" max="10712" width="7.109375" style="4" customWidth="1"/>
    <col min="10713" max="10716" width="19.33203125" style="4" customWidth="1"/>
    <col min="10717" max="10717" width="7.109375" style="4" customWidth="1"/>
    <col min="10718" max="10721" width="19.33203125" style="4" customWidth="1"/>
    <col min="10722" max="10722" width="7.109375" style="4" customWidth="1"/>
    <col min="10723" max="10726" width="19.33203125" style="4" customWidth="1"/>
    <col min="10727" max="10727" width="7.109375" style="4" customWidth="1"/>
    <col min="10728" max="10731" width="19.33203125" style="4" customWidth="1"/>
    <col min="10732" max="10732" width="7.109375" style="4" customWidth="1"/>
    <col min="10733" max="10736" width="19.33203125" style="4" customWidth="1"/>
    <col min="10737" max="10737" width="7.109375" style="4" customWidth="1"/>
    <col min="10738" max="10741" width="19.33203125" style="4" customWidth="1"/>
    <col min="10742" max="10742" width="7.109375" style="4" customWidth="1"/>
    <col min="10743" max="10746" width="19.33203125" style="4" customWidth="1"/>
    <col min="10747" max="10747" width="7.109375" style="4" customWidth="1"/>
    <col min="10748" max="10751" width="19.33203125" style="4" customWidth="1"/>
    <col min="10752" max="10752" width="7.109375" style="4" customWidth="1"/>
    <col min="10753" max="10756" width="19.33203125" style="4" customWidth="1"/>
    <col min="10757" max="10757" width="7.109375" style="4" customWidth="1"/>
    <col min="10758" max="10761" width="19.33203125" style="4" customWidth="1"/>
    <col min="10762" max="10762" width="7.109375" style="4" customWidth="1"/>
    <col min="10763" max="10766" width="19.33203125" style="4" customWidth="1"/>
    <col min="10767" max="10767" width="7.109375" style="4" customWidth="1"/>
    <col min="10768" max="10771" width="19.33203125" style="4" customWidth="1"/>
    <col min="10772" max="10772" width="7.109375" style="4" customWidth="1"/>
    <col min="10773" max="10776" width="19.33203125" style="4" customWidth="1"/>
    <col min="10777" max="10777" width="7.109375" style="4" customWidth="1"/>
    <col min="10778" max="10779" width="19.33203125" style="4" customWidth="1"/>
    <col min="10780" max="10954" width="10.6640625" style="4"/>
    <col min="10955" max="10956" width="19.33203125" style="4" customWidth="1"/>
    <col min="10957" max="10957" width="10" style="4" customWidth="1"/>
    <col min="10958" max="10958" width="8.44140625" style="4" customWidth="1"/>
    <col min="10959" max="10960" width="52.33203125" style="4" customWidth="1"/>
    <col min="10961" max="10962" width="19.33203125" style="4" customWidth="1"/>
    <col min="10963" max="10963" width="7.109375" style="4" customWidth="1"/>
    <col min="10964" max="10967" width="19.33203125" style="4" customWidth="1"/>
    <col min="10968" max="10968" width="7.109375" style="4" customWidth="1"/>
    <col min="10969" max="10972" width="19.33203125" style="4" customWidth="1"/>
    <col min="10973" max="10973" width="7.109375" style="4" customWidth="1"/>
    <col min="10974" max="10977" width="19.33203125" style="4" customWidth="1"/>
    <col min="10978" max="10978" width="7.109375" style="4" customWidth="1"/>
    <col min="10979" max="10982" width="19.33203125" style="4" customWidth="1"/>
    <col min="10983" max="10983" width="7.109375" style="4" customWidth="1"/>
    <col min="10984" max="10987" width="19.33203125" style="4" customWidth="1"/>
    <col min="10988" max="10988" width="7.109375" style="4" customWidth="1"/>
    <col min="10989" max="10992" width="19.33203125" style="4" customWidth="1"/>
    <col min="10993" max="10993" width="7.109375" style="4" customWidth="1"/>
    <col min="10994" max="10997" width="19.33203125" style="4" customWidth="1"/>
    <col min="10998" max="10998" width="7.109375" style="4" customWidth="1"/>
    <col min="10999" max="11002" width="19.33203125" style="4" customWidth="1"/>
    <col min="11003" max="11003" width="7.109375" style="4" customWidth="1"/>
    <col min="11004" max="11007" width="19.33203125" style="4" customWidth="1"/>
    <col min="11008" max="11008" width="7.109375" style="4" customWidth="1"/>
    <col min="11009" max="11012" width="19.33203125" style="4" customWidth="1"/>
    <col min="11013" max="11013" width="7.109375" style="4" customWidth="1"/>
    <col min="11014" max="11017" width="19.33203125" style="4" customWidth="1"/>
    <col min="11018" max="11018" width="7.109375" style="4" customWidth="1"/>
    <col min="11019" max="11022" width="19.33203125" style="4" customWidth="1"/>
    <col min="11023" max="11023" width="7.109375" style="4" customWidth="1"/>
    <col min="11024" max="11027" width="19.33203125" style="4" customWidth="1"/>
    <col min="11028" max="11028" width="7.109375" style="4" customWidth="1"/>
    <col min="11029" max="11032" width="19.33203125" style="4" customWidth="1"/>
    <col min="11033" max="11033" width="7.109375" style="4" customWidth="1"/>
    <col min="11034" max="11035" width="19.33203125" style="4" customWidth="1"/>
    <col min="11036" max="11210" width="10.6640625" style="4"/>
    <col min="11211" max="11212" width="19.33203125" style="4" customWidth="1"/>
    <col min="11213" max="11213" width="10" style="4" customWidth="1"/>
    <col min="11214" max="11214" width="8.44140625" style="4" customWidth="1"/>
    <col min="11215" max="11216" width="52.33203125" style="4" customWidth="1"/>
    <col min="11217" max="11218" width="19.33203125" style="4" customWidth="1"/>
    <col min="11219" max="11219" width="7.109375" style="4" customWidth="1"/>
    <col min="11220" max="11223" width="19.33203125" style="4" customWidth="1"/>
    <col min="11224" max="11224" width="7.109375" style="4" customWidth="1"/>
    <col min="11225" max="11228" width="19.33203125" style="4" customWidth="1"/>
    <col min="11229" max="11229" width="7.109375" style="4" customWidth="1"/>
    <col min="11230" max="11233" width="19.33203125" style="4" customWidth="1"/>
    <col min="11234" max="11234" width="7.109375" style="4" customWidth="1"/>
    <col min="11235" max="11238" width="19.33203125" style="4" customWidth="1"/>
    <col min="11239" max="11239" width="7.109375" style="4" customWidth="1"/>
    <col min="11240" max="11243" width="19.33203125" style="4" customWidth="1"/>
    <col min="11244" max="11244" width="7.109375" style="4" customWidth="1"/>
    <col min="11245" max="11248" width="19.33203125" style="4" customWidth="1"/>
    <col min="11249" max="11249" width="7.109375" style="4" customWidth="1"/>
    <col min="11250" max="11253" width="19.33203125" style="4" customWidth="1"/>
    <col min="11254" max="11254" width="7.109375" style="4" customWidth="1"/>
    <col min="11255" max="11258" width="19.33203125" style="4" customWidth="1"/>
    <col min="11259" max="11259" width="7.109375" style="4" customWidth="1"/>
    <col min="11260" max="11263" width="19.33203125" style="4" customWidth="1"/>
    <col min="11264" max="11264" width="7.109375" style="4" customWidth="1"/>
    <col min="11265" max="11268" width="19.33203125" style="4" customWidth="1"/>
    <col min="11269" max="11269" width="7.109375" style="4" customWidth="1"/>
    <col min="11270" max="11273" width="19.33203125" style="4" customWidth="1"/>
    <col min="11274" max="11274" width="7.109375" style="4" customWidth="1"/>
    <col min="11275" max="11278" width="19.33203125" style="4" customWidth="1"/>
    <col min="11279" max="11279" width="7.109375" style="4" customWidth="1"/>
    <col min="11280" max="11283" width="19.33203125" style="4" customWidth="1"/>
    <col min="11284" max="11284" width="7.109375" style="4" customWidth="1"/>
    <col min="11285" max="11288" width="19.33203125" style="4" customWidth="1"/>
    <col min="11289" max="11289" width="7.109375" style="4" customWidth="1"/>
    <col min="11290" max="11291" width="19.33203125" style="4" customWidth="1"/>
    <col min="11292" max="11466" width="10.6640625" style="4"/>
    <col min="11467" max="11468" width="19.33203125" style="4" customWidth="1"/>
    <col min="11469" max="11469" width="10" style="4" customWidth="1"/>
    <col min="11470" max="11470" width="8.44140625" style="4" customWidth="1"/>
    <col min="11471" max="11472" width="52.33203125" style="4" customWidth="1"/>
    <col min="11473" max="11474" width="19.33203125" style="4" customWidth="1"/>
    <col min="11475" max="11475" width="7.109375" style="4" customWidth="1"/>
    <col min="11476" max="11479" width="19.33203125" style="4" customWidth="1"/>
    <col min="11480" max="11480" width="7.109375" style="4" customWidth="1"/>
    <col min="11481" max="11484" width="19.33203125" style="4" customWidth="1"/>
    <col min="11485" max="11485" width="7.109375" style="4" customWidth="1"/>
    <col min="11486" max="11489" width="19.33203125" style="4" customWidth="1"/>
    <col min="11490" max="11490" width="7.109375" style="4" customWidth="1"/>
    <col min="11491" max="11494" width="19.33203125" style="4" customWidth="1"/>
    <col min="11495" max="11495" width="7.109375" style="4" customWidth="1"/>
    <col min="11496" max="11499" width="19.33203125" style="4" customWidth="1"/>
    <col min="11500" max="11500" width="7.109375" style="4" customWidth="1"/>
    <col min="11501" max="11504" width="19.33203125" style="4" customWidth="1"/>
    <col min="11505" max="11505" width="7.109375" style="4" customWidth="1"/>
    <col min="11506" max="11509" width="19.33203125" style="4" customWidth="1"/>
    <col min="11510" max="11510" width="7.109375" style="4" customWidth="1"/>
    <col min="11511" max="11514" width="19.33203125" style="4" customWidth="1"/>
    <col min="11515" max="11515" width="7.109375" style="4" customWidth="1"/>
    <col min="11516" max="11519" width="19.33203125" style="4" customWidth="1"/>
    <col min="11520" max="11520" width="7.109375" style="4" customWidth="1"/>
    <col min="11521" max="11524" width="19.33203125" style="4" customWidth="1"/>
    <col min="11525" max="11525" width="7.109375" style="4" customWidth="1"/>
    <col min="11526" max="11529" width="19.33203125" style="4" customWidth="1"/>
    <col min="11530" max="11530" width="7.109375" style="4" customWidth="1"/>
    <col min="11531" max="11534" width="19.33203125" style="4" customWidth="1"/>
    <col min="11535" max="11535" width="7.109375" style="4" customWidth="1"/>
    <col min="11536" max="11539" width="19.33203125" style="4" customWidth="1"/>
    <col min="11540" max="11540" width="7.109375" style="4" customWidth="1"/>
    <col min="11541" max="11544" width="19.33203125" style="4" customWidth="1"/>
    <col min="11545" max="11545" width="7.109375" style="4" customWidth="1"/>
    <col min="11546" max="11547" width="19.33203125" style="4" customWidth="1"/>
    <col min="11548" max="11722" width="10.6640625" style="4"/>
    <col min="11723" max="11724" width="19.33203125" style="4" customWidth="1"/>
    <col min="11725" max="11725" width="10" style="4" customWidth="1"/>
    <col min="11726" max="11726" width="8.44140625" style="4" customWidth="1"/>
    <col min="11727" max="11728" width="52.33203125" style="4" customWidth="1"/>
    <col min="11729" max="11730" width="19.33203125" style="4" customWidth="1"/>
    <col min="11731" max="11731" width="7.109375" style="4" customWidth="1"/>
    <col min="11732" max="11735" width="19.33203125" style="4" customWidth="1"/>
    <col min="11736" max="11736" width="7.109375" style="4" customWidth="1"/>
    <col min="11737" max="11740" width="19.33203125" style="4" customWidth="1"/>
    <col min="11741" max="11741" width="7.109375" style="4" customWidth="1"/>
    <col min="11742" max="11745" width="19.33203125" style="4" customWidth="1"/>
    <col min="11746" max="11746" width="7.109375" style="4" customWidth="1"/>
    <col min="11747" max="11750" width="19.33203125" style="4" customWidth="1"/>
    <col min="11751" max="11751" width="7.109375" style="4" customWidth="1"/>
    <col min="11752" max="11755" width="19.33203125" style="4" customWidth="1"/>
    <col min="11756" max="11756" width="7.109375" style="4" customWidth="1"/>
    <col min="11757" max="11760" width="19.33203125" style="4" customWidth="1"/>
    <col min="11761" max="11761" width="7.109375" style="4" customWidth="1"/>
    <col min="11762" max="11765" width="19.33203125" style="4" customWidth="1"/>
    <col min="11766" max="11766" width="7.109375" style="4" customWidth="1"/>
    <col min="11767" max="11770" width="19.33203125" style="4" customWidth="1"/>
    <col min="11771" max="11771" width="7.109375" style="4" customWidth="1"/>
    <col min="11772" max="11775" width="19.33203125" style="4" customWidth="1"/>
    <col min="11776" max="11776" width="7.109375" style="4" customWidth="1"/>
    <col min="11777" max="11780" width="19.33203125" style="4" customWidth="1"/>
    <col min="11781" max="11781" width="7.109375" style="4" customWidth="1"/>
    <col min="11782" max="11785" width="19.33203125" style="4" customWidth="1"/>
    <col min="11786" max="11786" width="7.109375" style="4" customWidth="1"/>
    <col min="11787" max="11790" width="19.33203125" style="4" customWidth="1"/>
    <col min="11791" max="11791" width="7.109375" style="4" customWidth="1"/>
    <col min="11792" max="11795" width="19.33203125" style="4" customWidth="1"/>
    <col min="11796" max="11796" width="7.109375" style="4" customWidth="1"/>
    <col min="11797" max="11800" width="19.33203125" style="4" customWidth="1"/>
    <col min="11801" max="11801" width="7.109375" style="4" customWidth="1"/>
    <col min="11802" max="11803" width="19.33203125" style="4" customWidth="1"/>
    <col min="11804" max="11978" width="10.6640625" style="4"/>
    <col min="11979" max="11980" width="19.33203125" style="4" customWidth="1"/>
    <col min="11981" max="11981" width="10" style="4" customWidth="1"/>
    <col min="11982" max="11982" width="8.44140625" style="4" customWidth="1"/>
    <col min="11983" max="11984" width="52.33203125" style="4" customWidth="1"/>
    <col min="11985" max="11986" width="19.33203125" style="4" customWidth="1"/>
    <col min="11987" max="11987" width="7.109375" style="4" customWidth="1"/>
    <col min="11988" max="11991" width="19.33203125" style="4" customWidth="1"/>
    <col min="11992" max="11992" width="7.109375" style="4" customWidth="1"/>
    <col min="11993" max="11996" width="19.33203125" style="4" customWidth="1"/>
    <col min="11997" max="11997" width="7.109375" style="4" customWidth="1"/>
    <col min="11998" max="12001" width="19.33203125" style="4" customWidth="1"/>
    <col min="12002" max="12002" width="7.109375" style="4" customWidth="1"/>
    <col min="12003" max="12006" width="19.33203125" style="4" customWidth="1"/>
    <col min="12007" max="12007" width="7.109375" style="4" customWidth="1"/>
    <col min="12008" max="12011" width="19.33203125" style="4" customWidth="1"/>
    <col min="12012" max="12012" width="7.109375" style="4" customWidth="1"/>
    <col min="12013" max="12016" width="19.33203125" style="4" customWidth="1"/>
    <col min="12017" max="12017" width="7.109375" style="4" customWidth="1"/>
    <col min="12018" max="12021" width="19.33203125" style="4" customWidth="1"/>
    <col min="12022" max="12022" width="7.109375" style="4" customWidth="1"/>
    <col min="12023" max="12026" width="19.33203125" style="4" customWidth="1"/>
    <col min="12027" max="12027" width="7.109375" style="4" customWidth="1"/>
    <col min="12028" max="12031" width="19.33203125" style="4" customWidth="1"/>
    <col min="12032" max="12032" width="7.109375" style="4" customWidth="1"/>
    <col min="12033" max="12036" width="19.33203125" style="4" customWidth="1"/>
    <col min="12037" max="12037" width="7.109375" style="4" customWidth="1"/>
    <col min="12038" max="12041" width="19.33203125" style="4" customWidth="1"/>
    <col min="12042" max="12042" width="7.109375" style="4" customWidth="1"/>
    <col min="12043" max="12046" width="19.33203125" style="4" customWidth="1"/>
    <col min="12047" max="12047" width="7.109375" style="4" customWidth="1"/>
    <col min="12048" max="12051" width="19.33203125" style="4" customWidth="1"/>
    <col min="12052" max="12052" width="7.109375" style="4" customWidth="1"/>
    <col min="12053" max="12056" width="19.33203125" style="4" customWidth="1"/>
    <col min="12057" max="12057" width="7.109375" style="4" customWidth="1"/>
    <col min="12058" max="12059" width="19.33203125" style="4" customWidth="1"/>
    <col min="12060" max="12234" width="10.6640625" style="4"/>
    <col min="12235" max="12236" width="19.33203125" style="4" customWidth="1"/>
    <col min="12237" max="12237" width="10" style="4" customWidth="1"/>
    <col min="12238" max="12238" width="8.44140625" style="4" customWidth="1"/>
    <col min="12239" max="12240" width="52.33203125" style="4" customWidth="1"/>
    <col min="12241" max="12242" width="19.33203125" style="4" customWidth="1"/>
    <col min="12243" max="12243" width="7.109375" style="4" customWidth="1"/>
    <col min="12244" max="12247" width="19.33203125" style="4" customWidth="1"/>
    <col min="12248" max="12248" width="7.109375" style="4" customWidth="1"/>
    <col min="12249" max="12252" width="19.33203125" style="4" customWidth="1"/>
    <col min="12253" max="12253" width="7.109375" style="4" customWidth="1"/>
    <col min="12254" max="12257" width="19.33203125" style="4" customWidth="1"/>
    <col min="12258" max="12258" width="7.109375" style="4" customWidth="1"/>
    <col min="12259" max="12262" width="19.33203125" style="4" customWidth="1"/>
    <col min="12263" max="12263" width="7.109375" style="4" customWidth="1"/>
    <col min="12264" max="12267" width="19.33203125" style="4" customWidth="1"/>
    <col min="12268" max="12268" width="7.109375" style="4" customWidth="1"/>
    <col min="12269" max="12272" width="19.33203125" style="4" customWidth="1"/>
    <col min="12273" max="12273" width="7.109375" style="4" customWidth="1"/>
    <col min="12274" max="12277" width="19.33203125" style="4" customWidth="1"/>
    <col min="12278" max="12278" width="7.109375" style="4" customWidth="1"/>
    <col min="12279" max="12282" width="19.33203125" style="4" customWidth="1"/>
    <col min="12283" max="12283" width="7.109375" style="4" customWidth="1"/>
    <col min="12284" max="12287" width="19.33203125" style="4" customWidth="1"/>
    <col min="12288" max="12288" width="7.109375" style="4" customWidth="1"/>
    <col min="12289" max="12292" width="19.33203125" style="4" customWidth="1"/>
    <col min="12293" max="12293" width="7.109375" style="4" customWidth="1"/>
    <col min="12294" max="12297" width="19.33203125" style="4" customWidth="1"/>
    <col min="12298" max="12298" width="7.109375" style="4" customWidth="1"/>
    <col min="12299" max="12302" width="19.33203125" style="4" customWidth="1"/>
    <col min="12303" max="12303" width="7.109375" style="4" customWidth="1"/>
    <col min="12304" max="12307" width="19.33203125" style="4" customWidth="1"/>
    <col min="12308" max="12308" width="7.109375" style="4" customWidth="1"/>
    <col min="12309" max="12312" width="19.33203125" style="4" customWidth="1"/>
    <col min="12313" max="12313" width="7.109375" style="4" customWidth="1"/>
    <col min="12314" max="12315" width="19.33203125" style="4" customWidth="1"/>
    <col min="12316" max="12490" width="10.6640625" style="4"/>
    <col min="12491" max="12492" width="19.33203125" style="4" customWidth="1"/>
    <col min="12493" max="12493" width="10" style="4" customWidth="1"/>
    <col min="12494" max="12494" width="8.44140625" style="4" customWidth="1"/>
    <col min="12495" max="12496" width="52.33203125" style="4" customWidth="1"/>
    <col min="12497" max="12498" width="19.33203125" style="4" customWidth="1"/>
    <col min="12499" max="12499" width="7.109375" style="4" customWidth="1"/>
    <col min="12500" max="12503" width="19.33203125" style="4" customWidth="1"/>
    <col min="12504" max="12504" width="7.109375" style="4" customWidth="1"/>
    <col min="12505" max="12508" width="19.33203125" style="4" customWidth="1"/>
    <col min="12509" max="12509" width="7.109375" style="4" customWidth="1"/>
    <col min="12510" max="12513" width="19.33203125" style="4" customWidth="1"/>
    <col min="12514" max="12514" width="7.109375" style="4" customWidth="1"/>
    <col min="12515" max="12518" width="19.33203125" style="4" customWidth="1"/>
    <col min="12519" max="12519" width="7.109375" style="4" customWidth="1"/>
    <col min="12520" max="12523" width="19.33203125" style="4" customWidth="1"/>
    <col min="12524" max="12524" width="7.109375" style="4" customWidth="1"/>
    <col min="12525" max="12528" width="19.33203125" style="4" customWidth="1"/>
    <col min="12529" max="12529" width="7.109375" style="4" customWidth="1"/>
    <col min="12530" max="12533" width="19.33203125" style="4" customWidth="1"/>
    <col min="12534" max="12534" width="7.109375" style="4" customWidth="1"/>
    <col min="12535" max="12538" width="19.33203125" style="4" customWidth="1"/>
    <col min="12539" max="12539" width="7.109375" style="4" customWidth="1"/>
    <col min="12540" max="12543" width="19.33203125" style="4" customWidth="1"/>
    <col min="12544" max="12544" width="7.109375" style="4" customWidth="1"/>
    <col min="12545" max="12548" width="19.33203125" style="4" customWidth="1"/>
    <col min="12549" max="12549" width="7.109375" style="4" customWidth="1"/>
    <col min="12550" max="12553" width="19.33203125" style="4" customWidth="1"/>
    <col min="12554" max="12554" width="7.109375" style="4" customWidth="1"/>
    <col min="12555" max="12558" width="19.33203125" style="4" customWidth="1"/>
    <col min="12559" max="12559" width="7.109375" style="4" customWidth="1"/>
    <col min="12560" max="12563" width="19.33203125" style="4" customWidth="1"/>
    <col min="12564" max="12564" width="7.109375" style="4" customWidth="1"/>
    <col min="12565" max="12568" width="19.33203125" style="4" customWidth="1"/>
    <col min="12569" max="12569" width="7.109375" style="4" customWidth="1"/>
    <col min="12570" max="12571" width="19.33203125" style="4" customWidth="1"/>
    <col min="12572" max="12746" width="10.6640625" style="4"/>
    <col min="12747" max="12748" width="19.33203125" style="4" customWidth="1"/>
    <col min="12749" max="12749" width="10" style="4" customWidth="1"/>
    <col min="12750" max="12750" width="8.44140625" style="4" customWidth="1"/>
    <col min="12751" max="12752" width="52.33203125" style="4" customWidth="1"/>
    <col min="12753" max="12754" width="19.33203125" style="4" customWidth="1"/>
    <col min="12755" max="12755" width="7.109375" style="4" customWidth="1"/>
    <col min="12756" max="12759" width="19.33203125" style="4" customWidth="1"/>
    <col min="12760" max="12760" width="7.109375" style="4" customWidth="1"/>
    <col min="12761" max="12764" width="19.33203125" style="4" customWidth="1"/>
    <col min="12765" max="12765" width="7.109375" style="4" customWidth="1"/>
    <col min="12766" max="12769" width="19.33203125" style="4" customWidth="1"/>
    <col min="12770" max="12770" width="7.109375" style="4" customWidth="1"/>
    <col min="12771" max="12774" width="19.33203125" style="4" customWidth="1"/>
    <col min="12775" max="12775" width="7.109375" style="4" customWidth="1"/>
    <col min="12776" max="12779" width="19.33203125" style="4" customWidth="1"/>
    <col min="12780" max="12780" width="7.109375" style="4" customWidth="1"/>
    <col min="12781" max="12784" width="19.33203125" style="4" customWidth="1"/>
    <col min="12785" max="12785" width="7.109375" style="4" customWidth="1"/>
    <col min="12786" max="12789" width="19.33203125" style="4" customWidth="1"/>
    <col min="12790" max="12790" width="7.109375" style="4" customWidth="1"/>
    <col min="12791" max="12794" width="19.33203125" style="4" customWidth="1"/>
    <col min="12795" max="12795" width="7.109375" style="4" customWidth="1"/>
    <col min="12796" max="12799" width="19.33203125" style="4" customWidth="1"/>
    <col min="12800" max="12800" width="7.109375" style="4" customWidth="1"/>
    <col min="12801" max="12804" width="19.33203125" style="4" customWidth="1"/>
    <col min="12805" max="12805" width="7.109375" style="4" customWidth="1"/>
    <col min="12806" max="12809" width="19.33203125" style="4" customWidth="1"/>
    <col min="12810" max="12810" width="7.109375" style="4" customWidth="1"/>
    <col min="12811" max="12814" width="19.33203125" style="4" customWidth="1"/>
    <col min="12815" max="12815" width="7.109375" style="4" customWidth="1"/>
    <col min="12816" max="12819" width="19.33203125" style="4" customWidth="1"/>
    <col min="12820" max="12820" width="7.109375" style="4" customWidth="1"/>
    <col min="12821" max="12824" width="19.33203125" style="4" customWidth="1"/>
    <col min="12825" max="12825" width="7.109375" style="4" customWidth="1"/>
    <col min="12826" max="12827" width="19.33203125" style="4" customWidth="1"/>
    <col min="12828" max="13002" width="10.6640625" style="4"/>
    <col min="13003" max="13004" width="19.33203125" style="4" customWidth="1"/>
    <col min="13005" max="13005" width="10" style="4" customWidth="1"/>
    <col min="13006" max="13006" width="8.44140625" style="4" customWidth="1"/>
    <col min="13007" max="13008" width="52.33203125" style="4" customWidth="1"/>
    <col min="13009" max="13010" width="19.33203125" style="4" customWidth="1"/>
    <col min="13011" max="13011" width="7.109375" style="4" customWidth="1"/>
    <col min="13012" max="13015" width="19.33203125" style="4" customWidth="1"/>
    <col min="13016" max="13016" width="7.109375" style="4" customWidth="1"/>
    <col min="13017" max="13020" width="19.33203125" style="4" customWidth="1"/>
    <col min="13021" max="13021" width="7.109375" style="4" customWidth="1"/>
    <col min="13022" max="13025" width="19.33203125" style="4" customWidth="1"/>
    <col min="13026" max="13026" width="7.109375" style="4" customWidth="1"/>
    <col min="13027" max="13030" width="19.33203125" style="4" customWidth="1"/>
    <col min="13031" max="13031" width="7.109375" style="4" customWidth="1"/>
    <col min="13032" max="13035" width="19.33203125" style="4" customWidth="1"/>
    <col min="13036" max="13036" width="7.109375" style="4" customWidth="1"/>
    <col min="13037" max="13040" width="19.33203125" style="4" customWidth="1"/>
    <col min="13041" max="13041" width="7.109375" style="4" customWidth="1"/>
    <col min="13042" max="13045" width="19.33203125" style="4" customWidth="1"/>
    <col min="13046" max="13046" width="7.109375" style="4" customWidth="1"/>
    <col min="13047" max="13050" width="19.33203125" style="4" customWidth="1"/>
    <col min="13051" max="13051" width="7.109375" style="4" customWidth="1"/>
    <col min="13052" max="13055" width="19.33203125" style="4" customWidth="1"/>
    <col min="13056" max="13056" width="7.109375" style="4" customWidth="1"/>
    <col min="13057" max="13060" width="19.33203125" style="4" customWidth="1"/>
    <col min="13061" max="13061" width="7.109375" style="4" customWidth="1"/>
    <col min="13062" max="13065" width="19.33203125" style="4" customWidth="1"/>
    <col min="13066" max="13066" width="7.109375" style="4" customWidth="1"/>
    <col min="13067" max="13070" width="19.33203125" style="4" customWidth="1"/>
    <col min="13071" max="13071" width="7.109375" style="4" customWidth="1"/>
    <col min="13072" max="13075" width="19.33203125" style="4" customWidth="1"/>
    <col min="13076" max="13076" width="7.109375" style="4" customWidth="1"/>
    <col min="13077" max="13080" width="19.33203125" style="4" customWidth="1"/>
    <col min="13081" max="13081" width="7.109375" style="4" customWidth="1"/>
    <col min="13082" max="13083" width="19.33203125" style="4" customWidth="1"/>
    <col min="13084" max="13258" width="10.6640625" style="4"/>
    <col min="13259" max="13260" width="19.33203125" style="4" customWidth="1"/>
    <col min="13261" max="13261" width="10" style="4" customWidth="1"/>
    <col min="13262" max="13262" width="8.44140625" style="4" customWidth="1"/>
    <col min="13263" max="13264" width="52.33203125" style="4" customWidth="1"/>
    <col min="13265" max="13266" width="19.33203125" style="4" customWidth="1"/>
    <col min="13267" max="13267" width="7.109375" style="4" customWidth="1"/>
    <col min="13268" max="13271" width="19.33203125" style="4" customWidth="1"/>
    <col min="13272" max="13272" width="7.109375" style="4" customWidth="1"/>
    <col min="13273" max="13276" width="19.33203125" style="4" customWidth="1"/>
    <col min="13277" max="13277" width="7.109375" style="4" customWidth="1"/>
    <col min="13278" max="13281" width="19.33203125" style="4" customWidth="1"/>
    <col min="13282" max="13282" width="7.109375" style="4" customWidth="1"/>
    <col min="13283" max="13286" width="19.33203125" style="4" customWidth="1"/>
    <col min="13287" max="13287" width="7.109375" style="4" customWidth="1"/>
    <col min="13288" max="13291" width="19.33203125" style="4" customWidth="1"/>
    <col min="13292" max="13292" width="7.109375" style="4" customWidth="1"/>
    <col min="13293" max="13296" width="19.33203125" style="4" customWidth="1"/>
    <col min="13297" max="13297" width="7.109375" style="4" customWidth="1"/>
    <col min="13298" max="13301" width="19.33203125" style="4" customWidth="1"/>
    <col min="13302" max="13302" width="7.109375" style="4" customWidth="1"/>
    <col min="13303" max="13306" width="19.33203125" style="4" customWidth="1"/>
    <col min="13307" max="13307" width="7.109375" style="4" customWidth="1"/>
    <col min="13308" max="13311" width="19.33203125" style="4" customWidth="1"/>
    <col min="13312" max="13312" width="7.109375" style="4" customWidth="1"/>
    <col min="13313" max="13316" width="19.33203125" style="4" customWidth="1"/>
    <col min="13317" max="13317" width="7.109375" style="4" customWidth="1"/>
    <col min="13318" max="13321" width="19.33203125" style="4" customWidth="1"/>
    <col min="13322" max="13322" width="7.109375" style="4" customWidth="1"/>
    <col min="13323" max="13326" width="19.33203125" style="4" customWidth="1"/>
    <col min="13327" max="13327" width="7.109375" style="4" customWidth="1"/>
    <col min="13328" max="13331" width="19.33203125" style="4" customWidth="1"/>
    <col min="13332" max="13332" width="7.109375" style="4" customWidth="1"/>
    <col min="13333" max="13336" width="19.33203125" style="4" customWidth="1"/>
    <col min="13337" max="13337" width="7.109375" style="4" customWidth="1"/>
    <col min="13338" max="13339" width="19.33203125" style="4" customWidth="1"/>
    <col min="13340" max="13514" width="10.6640625" style="4"/>
    <col min="13515" max="13516" width="19.33203125" style="4" customWidth="1"/>
    <col min="13517" max="13517" width="10" style="4" customWidth="1"/>
    <col min="13518" max="13518" width="8.44140625" style="4" customWidth="1"/>
    <col min="13519" max="13520" width="52.33203125" style="4" customWidth="1"/>
    <col min="13521" max="13522" width="19.33203125" style="4" customWidth="1"/>
    <col min="13523" max="13523" width="7.109375" style="4" customWidth="1"/>
    <col min="13524" max="13527" width="19.33203125" style="4" customWidth="1"/>
    <col min="13528" max="13528" width="7.109375" style="4" customWidth="1"/>
    <col min="13529" max="13532" width="19.33203125" style="4" customWidth="1"/>
    <col min="13533" max="13533" width="7.109375" style="4" customWidth="1"/>
    <col min="13534" max="13537" width="19.33203125" style="4" customWidth="1"/>
    <col min="13538" max="13538" width="7.109375" style="4" customWidth="1"/>
    <col min="13539" max="13542" width="19.33203125" style="4" customWidth="1"/>
    <col min="13543" max="13543" width="7.109375" style="4" customWidth="1"/>
    <col min="13544" max="13547" width="19.33203125" style="4" customWidth="1"/>
    <col min="13548" max="13548" width="7.109375" style="4" customWidth="1"/>
    <col min="13549" max="13552" width="19.33203125" style="4" customWidth="1"/>
    <col min="13553" max="13553" width="7.109375" style="4" customWidth="1"/>
    <col min="13554" max="13557" width="19.33203125" style="4" customWidth="1"/>
    <col min="13558" max="13558" width="7.109375" style="4" customWidth="1"/>
    <col min="13559" max="13562" width="19.33203125" style="4" customWidth="1"/>
    <col min="13563" max="13563" width="7.109375" style="4" customWidth="1"/>
    <col min="13564" max="13567" width="19.33203125" style="4" customWidth="1"/>
    <col min="13568" max="13568" width="7.109375" style="4" customWidth="1"/>
    <col min="13569" max="13572" width="19.33203125" style="4" customWidth="1"/>
    <col min="13573" max="13573" width="7.109375" style="4" customWidth="1"/>
    <col min="13574" max="13577" width="19.33203125" style="4" customWidth="1"/>
    <col min="13578" max="13578" width="7.109375" style="4" customWidth="1"/>
    <col min="13579" max="13582" width="19.33203125" style="4" customWidth="1"/>
    <col min="13583" max="13583" width="7.109375" style="4" customWidth="1"/>
    <col min="13584" max="13587" width="19.33203125" style="4" customWidth="1"/>
    <col min="13588" max="13588" width="7.109375" style="4" customWidth="1"/>
    <col min="13589" max="13592" width="19.33203125" style="4" customWidth="1"/>
    <col min="13593" max="13593" width="7.109375" style="4" customWidth="1"/>
    <col min="13594" max="13595" width="19.33203125" style="4" customWidth="1"/>
    <col min="13596" max="13770" width="10.6640625" style="4"/>
    <col min="13771" max="13772" width="19.33203125" style="4" customWidth="1"/>
    <col min="13773" max="13773" width="10" style="4" customWidth="1"/>
    <col min="13774" max="13774" width="8.44140625" style="4" customWidth="1"/>
    <col min="13775" max="13776" width="52.33203125" style="4" customWidth="1"/>
    <col min="13777" max="13778" width="19.33203125" style="4" customWidth="1"/>
    <col min="13779" max="13779" width="7.109375" style="4" customWidth="1"/>
    <col min="13780" max="13783" width="19.33203125" style="4" customWidth="1"/>
    <col min="13784" max="13784" width="7.109375" style="4" customWidth="1"/>
    <col min="13785" max="13788" width="19.33203125" style="4" customWidth="1"/>
    <col min="13789" max="13789" width="7.109375" style="4" customWidth="1"/>
    <col min="13790" max="13793" width="19.33203125" style="4" customWidth="1"/>
    <col min="13794" max="13794" width="7.109375" style="4" customWidth="1"/>
    <col min="13795" max="13798" width="19.33203125" style="4" customWidth="1"/>
    <col min="13799" max="13799" width="7.109375" style="4" customWidth="1"/>
    <col min="13800" max="13803" width="19.33203125" style="4" customWidth="1"/>
    <col min="13804" max="13804" width="7.109375" style="4" customWidth="1"/>
    <col min="13805" max="13808" width="19.33203125" style="4" customWidth="1"/>
    <col min="13809" max="13809" width="7.109375" style="4" customWidth="1"/>
    <col min="13810" max="13813" width="19.33203125" style="4" customWidth="1"/>
    <col min="13814" max="13814" width="7.109375" style="4" customWidth="1"/>
    <col min="13815" max="13818" width="19.33203125" style="4" customWidth="1"/>
    <col min="13819" max="13819" width="7.109375" style="4" customWidth="1"/>
    <col min="13820" max="13823" width="19.33203125" style="4" customWidth="1"/>
    <col min="13824" max="13824" width="7.109375" style="4" customWidth="1"/>
    <col min="13825" max="13828" width="19.33203125" style="4" customWidth="1"/>
    <col min="13829" max="13829" width="7.109375" style="4" customWidth="1"/>
    <col min="13830" max="13833" width="19.33203125" style="4" customWidth="1"/>
    <col min="13834" max="13834" width="7.109375" style="4" customWidth="1"/>
    <col min="13835" max="13838" width="19.33203125" style="4" customWidth="1"/>
    <col min="13839" max="13839" width="7.109375" style="4" customWidth="1"/>
    <col min="13840" max="13843" width="19.33203125" style="4" customWidth="1"/>
    <col min="13844" max="13844" width="7.109375" style="4" customWidth="1"/>
    <col min="13845" max="13848" width="19.33203125" style="4" customWidth="1"/>
    <col min="13849" max="13849" width="7.109375" style="4" customWidth="1"/>
    <col min="13850" max="13851" width="19.33203125" style="4" customWidth="1"/>
    <col min="13852" max="14026" width="10.6640625" style="4"/>
    <col min="14027" max="14028" width="19.33203125" style="4" customWidth="1"/>
    <col min="14029" max="14029" width="10" style="4" customWidth="1"/>
    <col min="14030" max="14030" width="8.44140625" style="4" customWidth="1"/>
    <col min="14031" max="14032" width="52.33203125" style="4" customWidth="1"/>
    <col min="14033" max="14034" width="19.33203125" style="4" customWidth="1"/>
    <col min="14035" max="14035" width="7.109375" style="4" customWidth="1"/>
    <col min="14036" max="14039" width="19.33203125" style="4" customWidth="1"/>
    <col min="14040" max="14040" width="7.109375" style="4" customWidth="1"/>
    <col min="14041" max="14044" width="19.33203125" style="4" customWidth="1"/>
    <col min="14045" max="14045" width="7.109375" style="4" customWidth="1"/>
    <col min="14046" max="14049" width="19.33203125" style="4" customWidth="1"/>
    <col min="14050" max="14050" width="7.109375" style="4" customWidth="1"/>
    <col min="14051" max="14054" width="19.33203125" style="4" customWidth="1"/>
    <col min="14055" max="14055" width="7.109375" style="4" customWidth="1"/>
    <col min="14056" max="14059" width="19.33203125" style="4" customWidth="1"/>
    <col min="14060" max="14060" width="7.109375" style="4" customWidth="1"/>
    <col min="14061" max="14064" width="19.33203125" style="4" customWidth="1"/>
    <col min="14065" max="14065" width="7.109375" style="4" customWidth="1"/>
    <col min="14066" max="14069" width="19.33203125" style="4" customWidth="1"/>
    <col min="14070" max="14070" width="7.109375" style="4" customWidth="1"/>
    <col min="14071" max="14074" width="19.33203125" style="4" customWidth="1"/>
    <col min="14075" max="14075" width="7.109375" style="4" customWidth="1"/>
    <col min="14076" max="14079" width="19.33203125" style="4" customWidth="1"/>
    <col min="14080" max="14080" width="7.109375" style="4" customWidth="1"/>
    <col min="14081" max="14084" width="19.33203125" style="4" customWidth="1"/>
    <col min="14085" max="14085" width="7.109375" style="4" customWidth="1"/>
    <col min="14086" max="14089" width="19.33203125" style="4" customWidth="1"/>
    <col min="14090" max="14090" width="7.109375" style="4" customWidth="1"/>
    <col min="14091" max="14094" width="19.33203125" style="4" customWidth="1"/>
    <col min="14095" max="14095" width="7.109375" style="4" customWidth="1"/>
    <col min="14096" max="14099" width="19.33203125" style="4" customWidth="1"/>
    <col min="14100" max="14100" width="7.109375" style="4" customWidth="1"/>
    <col min="14101" max="14104" width="19.33203125" style="4" customWidth="1"/>
    <col min="14105" max="14105" width="7.109375" style="4" customWidth="1"/>
    <col min="14106" max="14107" width="19.33203125" style="4" customWidth="1"/>
    <col min="14108" max="14282" width="10.6640625" style="4"/>
    <col min="14283" max="14284" width="19.33203125" style="4" customWidth="1"/>
    <col min="14285" max="14285" width="10" style="4" customWidth="1"/>
    <col min="14286" max="14286" width="8.44140625" style="4" customWidth="1"/>
    <col min="14287" max="14288" width="52.33203125" style="4" customWidth="1"/>
    <col min="14289" max="14290" width="19.33203125" style="4" customWidth="1"/>
    <col min="14291" max="14291" width="7.109375" style="4" customWidth="1"/>
    <col min="14292" max="14295" width="19.33203125" style="4" customWidth="1"/>
    <col min="14296" max="14296" width="7.109375" style="4" customWidth="1"/>
    <col min="14297" max="14300" width="19.33203125" style="4" customWidth="1"/>
    <col min="14301" max="14301" width="7.109375" style="4" customWidth="1"/>
    <col min="14302" max="14305" width="19.33203125" style="4" customWidth="1"/>
    <col min="14306" max="14306" width="7.109375" style="4" customWidth="1"/>
    <col min="14307" max="14310" width="19.33203125" style="4" customWidth="1"/>
    <col min="14311" max="14311" width="7.109375" style="4" customWidth="1"/>
    <col min="14312" max="14315" width="19.33203125" style="4" customWidth="1"/>
    <col min="14316" max="14316" width="7.109375" style="4" customWidth="1"/>
    <col min="14317" max="14320" width="19.33203125" style="4" customWidth="1"/>
    <col min="14321" max="14321" width="7.109375" style="4" customWidth="1"/>
    <col min="14322" max="14325" width="19.33203125" style="4" customWidth="1"/>
    <col min="14326" max="14326" width="7.109375" style="4" customWidth="1"/>
    <col min="14327" max="14330" width="19.33203125" style="4" customWidth="1"/>
    <col min="14331" max="14331" width="7.109375" style="4" customWidth="1"/>
    <col min="14332" max="14335" width="19.33203125" style="4" customWidth="1"/>
    <col min="14336" max="14336" width="7.109375" style="4" customWidth="1"/>
    <col min="14337" max="14340" width="19.33203125" style="4" customWidth="1"/>
    <col min="14341" max="14341" width="7.109375" style="4" customWidth="1"/>
    <col min="14342" max="14345" width="19.33203125" style="4" customWidth="1"/>
    <col min="14346" max="14346" width="7.109375" style="4" customWidth="1"/>
    <col min="14347" max="14350" width="19.33203125" style="4" customWidth="1"/>
    <col min="14351" max="14351" width="7.109375" style="4" customWidth="1"/>
    <col min="14352" max="14355" width="19.33203125" style="4" customWidth="1"/>
    <col min="14356" max="14356" width="7.109375" style="4" customWidth="1"/>
    <col min="14357" max="14360" width="19.33203125" style="4" customWidth="1"/>
    <col min="14361" max="14361" width="7.109375" style="4" customWidth="1"/>
    <col min="14362" max="14363" width="19.33203125" style="4" customWidth="1"/>
    <col min="14364" max="14538" width="10.6640625" style="4"/>
    <col min="14539" max="14540" width="19.33203125" style="4" customWidth="1"/>
    <col min="14541" max="14541" width="10" style="4" customWidth="1"/>
    <col min="14542" max="14542" width="8.44140625" style="4" customWidth="1"/>
    <col min="14543" max="14544" width="52.33203125" style="4" customWidth="1"/>
    <col min="14545" max="14546" width="19.33203125" style="4" customWidth="1"/>
    <col min="14547" max="14547" width="7.109375" style="4" customWidth="1"/>
    <col min="14548" max="14551" width="19.33203125" style="4" customWidth="1"/>
    <col min="14552" max="14552" width="7.109375" style="4" customWidth="1"/>
    <col min="14553" max="14556" width="19.33203125" style="4" customWidth="1"/>
    <col min="14557" max="14557" width="7.109375" style="4" customWidth="1"/>
    <col min="14558" max="14561" width="19.33203125" style="4" customWidth="1"/>
    <col min="14562" max="14562" width="7.109375" style="4" customWidth="1"/>
    <col min="14563" max="14566" width="19.33203125" style="4" customWidth="1"/>
    <col min="14567" max="14567" width="7.109375" style="4" customWidth="1"/>
    <col min="14568" max="14571" width="19.33203125" style="4" customWidth="1"/>
    <col min="14572" max="14572" width="7.109375" style="4" customWidth="1"/>
    <col min="14573" max="14576" width="19.33203125" style="4" customWidth="1"/>
    <col min="14577" max="14577" width="7.109375" style="4" customWidth="1"/>
    <col min="14578" max="14581" width="19.33203125" style="4" customWidth="1"/>
    <col min="14582" max="14582" width="7.109375" style="4" customWidth="1"/>
    <col min="14583" max="14586" width="19.33203125" style="4" customWidth="1"/>
    <col min="14587" max="14587" width="7.109375" style="4" customWidth="1"/>
    <col min="14588" max="14591" width="19.33203125" style="4" customWidth="1"/>
    <col min="14592" max="14592" width="7.109375" style="4" customWidth="1"/>
    <col min="14593" max="14596" width="19.33203125" style="4" customWidth="1"/>
    <col min="14597" max="14597" width="7.109375" style="4" customWidth="1"/>
    <col min="14598" max="14601" width="19.33203125" style="4" customWidth="1"/>
    <col min="14602" max="14602" width="7.109375" style="4" customWidth="1"/>
    <col min="14603" max="14606" width="19.33203125" style="4" customWidth="1"/>
    <col min="14607" max="14607" width="7.109375" style="4" customWidth="1"/>
    <col min="14608" max="14611" width="19.33203125" style="4" customWidth="1"/>
    <col min="14612" max="14612" width="7.109375" style="4" customWidth="1"/>
    <col min="14613" max="14616" width="19.33203125" style="4" customWidth="1"/>
    <col min="14617" max="14617" width="7.109375" style="4" customWidth="1"/>
    <col min="14618" max="14619" width="19.33203125" style="4" customWidth="1"/>
    <col min="14620" max="14794" width="10.6640625" style="4"/>
    <col min="14795" max="14796" width="19.33203125" style="4" customWidth="1"/>
    <col min="14797" max="14797" width="10" style="4" customWidth="1"/>
    <col min="14798" max="14798" width="8.44140625" style="4" customWidth="1"/>
    <col min="14799" max="14800" width="52.33203125" style="4" customWidth="1"/>
    <col min="14801" max="14802" width="19.33203125" style="4" customWidth="1"/>
    <col min="14803" max="14803" width="7.109375" style="4" customWidth="1"/>
    <col min="14804" max="14807" width="19.33203125" style="4" customWidth="1"/>
    <col min="14808" max="14808" width="7.109375" style="4" customWidth="1"/>
    <col min="14809" max="14812" width="19.33203125" style="4" customWidth="1"/>
    <col min="14813" max="14813" width="7.109375" style="4" customWidth="1"/>
    <col min="14814" max="14817" width="19.33203125" style="4" customWidth="1"/>
    <col min="14818" max="14818" width="7.109375" style="4" customWidth="1"/>
    <col min="14819" max="14822" width="19.33203125" style="4" customWidth="1"/>
    <col min="14823" max="14823" width="7.109375" style="4" customWidth="1"/>
    <col min="14824" max="14827" width="19.33203125" style="4" customWidth="1"/>
    <col min="14828" max="14828" width="7.109375" style="4" customWidth="1"/>
    <col min="14829" max="14832" width="19.33203125" style="4" customWidth="1"/>
    <col min="14833" max="14833" width="7.109375" style="4" customWidth="1"/>
    <col min="14834" max="14837" width="19.33203125" style="4" customWidth="1"/>
    <col min="14838" max="14838" width="7.109375" style="4" customWidth="1"/>
    <col min="14839" max="14842" width="19.33203125" style="4" customWidth="1"/>
    <col min="14843" max="14843" width="7.109375" style="4" customWidth="1"/>
    <col min="14844" max="14847" width="19.33203125" style="4" customWidth="1"/>
    <col min="14848" max="14848" width="7.109375" style="4" customWidth="1"/>
    <col min="14849" max="14852" width="19.33203125" style="4" customWidth="1"/>
    <col min="14853" max="14853" width="7.109375" style="4" customWidth="1"/>
    <col min="14854" max="14857" width="19.33203125" style="4" customWidth="1"/>
    <col min="14858" max="14858" width="7.109375" style="4" customWidth="1"/>
    <col min="14859" max="14862" width="19.33203125" style="4" customWidth="1"/>
    <col min="14863" max="14863" width="7.109375" style="4" customWidth="1"/>
    <col min="14864" max="14867" width="19.33203125" style="4" customWidth="1"/>
    <col min="14868" max="14868" width="7.109375" style="4" customWidth="1"/>
    <col min="14869" max="14872" width="19.33203125" style="4" customWidth="1"/>
    <col min="14873" max="14873" width="7.109375" style="4" customWidth="1"/>
    <col min="14874" max="14875" width="19.33203125" style="4" customWidth="1"/>
    <col min="14876" max="15050" width="10.6640625" style="4"/>
    <col min="15051" max="15052" width="19.33203125" style="4" customWidth="1"/>
    <col min="15053" max="15053" width="10" style="4" customWidth="1"/>
    <col min="15054" max="15054" width="8.44140625" style="4" customWidth="1"/>
    <col min="15055" max="15056" width="52.33203125" style="4" customWidth="1"/>
    <col min="15057" max="15058" width="19.33203125" style="4" customWidth="1"/>
    <col min="15059" max="15059" width="7.109375" style="4" customWidth="1"/>
    <col min="15060" max="15063" width="19.33203125" style="4" customWidth="1"/>
    <col min="15064" max="15064" width="7.109375" style="4" customWidth="1"/>
    <col min="15065" max="15068" width="19.33203125" style="4" customWidth="1"/>
    <col min="15069" max="15069" width="7.109375" style="4" customWidth="1"/>
    <col min="15070" max="15073" width="19.33203125" style="4" customWidth="1"/>
    <col min="15074" max="15074" width="7.109375" style="4" customWidth="1"/>
    <col min="15075" max="15078" width="19.33203125" style="4" customWidth="1"/>
    <col min="15079" max="15079" width="7.109375" style="4" customWidth="1"/>
    <col min="15080" max="15083" width="19.33203125" style="4" customWidth="1"/>
    <col min="15084" max="15084" width="7.109375" style="4" customWidth="1"/>
    <col min="15085" max="15088" width="19.33203125" style="4" customWidth="1"/>
    <col min="15089" max="15089" width="7.109375" style="4" customWidth="1"/>
    <col min="15090" max="15093" width="19.33203125" style="4" customWidth="1"/>
    <col min="15094" max="15094" width="7.109375" style="4" customWidth="1"/>
    <col min="15095" max="15098" width="19.33203125" style="4" customWidth="1"/>
    <col min="15099" max="15099" width="7.109375" style="4" customWidth="1"/>
    <col min="15100" max="15103" width="19.33203125" style="4" customWidth="1"/>
    <col min="15104" max="15104" width="7.109375" style="4" customWidth="1"/>
    <col min="15105" max="15108" width="19.33203125" style="4" customWidth="1"/>
    <col min="15109" max="15109" width="7.109375" style="4" customWidth="1"/>
    <col min="15110" max="15113" width="19.33203125" style="4" customWidth="1"/>
    <col min="15114" max="15114" width="7.109375" style="4" customWidth="1"/>
    <col min="15115" max="15118" width="19.33203125" style="4" customWidth="1"/>
    <col min="15119" max="15119" width="7.109375" style="4" customWidth="1"/>
    <col min="15120" max="15123" width="19.33203125" style="4" customWidth="1"/>
    <col min="15124" max="15124" width="7.109375" style="4" customWidth="1"/>
    <col min="15125" max="15128" width="19.33203125" style="4" customWidth="1"/>
    <col min="15129" max="15129" width="7.109375" style="4" customWidth="1"/>
    <col min="15130" max="15131" width="19.33203125" style="4" customWidth="1"/>
    <col min="15132" max="15306" width="10.6640625" style="4"/>
    <col min="15307" max="15308" width="19.33203125" style="4" customWidth="1"/>
    <col min="15309" max="15309" width="10" style="4" customWidth="1"/>
    <col min="15310" max="15310" width="8.44140625" style="4" customWidth="1"/>
    <col min="15311" max="15312" width="52.33203125" style="4" customWidth="1"/>
    <col min="15313" max="15314" width="19.33203125" style="4" customWidth="1"/>
    <col min="15315" max="15315" width="7.109375" style="4" customWidth="1"/>
    <col min="15316" max="15319" width="19.33203125" style="4" customWidth="1"/>
    <col min="15320" max="15320" width="7.109375" style="4" customWidth="1"/>
    <col min="15321" max="15324" width="19.33203125" style="4" customWidth="1"/>
    <col min="15325" max="15325" width="7.109375" style="4" customWidth="1"/>
    <col min="15326" max="15329" width="19.33203125" style="4" customWidth="1"/>
    <col min="15330" max="15330" width="7.109375" style="4" customWidth="1"/>
    <col min="15331" max="15334" width="19.33203125" style="4" customWidth="1"/>
    <col min="15335" max="15335" width="7.109375" style="4" customWidth="1"/>
    <col min="15336" max="15339" width="19.33203125" style="4" customWidth="1"/>
    <col min="15340" max="15340" width="7.109375" style="4" customWidth="1"/>
    <col min="15341" max="15344" width="19.33203125" style="4" customWidth="1"/>
    <col min="15345" max="15345" width="7.109375" style="4" customWidth="1"/>
    <col min="15346" max="15349" width="19.33203125" style="4" customWidth="1"/>
    <col min="15350" max="15350" width="7.109375" style="4" customWidth="1"/>
    <col min="15351" max="15354" width="19.33203125" style="4" customWidth="1"/>
    <col min="15355" max="15355" width="7.109375" style="4" customWidth="1"/>
    <col min="15356" max="15359" width="19.33203125" style="4" customWidth="1"/>
    <col min="15360" max="15360" width="7.109375" style="4" customWidth="1"/>
    <col min="15361" max="15364" width="19.33203125" style="4" customWidth="1"/>
    <col min="15365" max="15365" width="7.109375" style="4" customWidth="1"/>
    <col min="15366" max="15369" width="19.33203125" style="4" customWidth="1"/>
    <col min="15370" max="15370" width="7.109375" style="4" customWidth="1"/>
    <col min="15371" max="15374" width="19.33203125" style="4" customWidth="1"/>
    <col min="15375" max="15375" width="7.109375" style="4" customWidth="1"/>
    <col min="15376" max="15379" width="19.33203125" style="4" customWidth="1"/>
    <col min="15380" max="15380" width="7.109375" style="4" customWidth="1"/>
    <col min="15381" max="15384" width="19.33203125" style="4" customWidth="1"/>
    <col min="15385" max="15385" width="7.109375" style="4" customWidth="1"/>
    <col min="15386" max="15387" width="19.33203125" style="4" customWidth="1"/>
    <col min="15388" max="15562" width="10.6640625" style="4"/>
    <col min="15563" max="15564" width="19.33203125" style="4" customWidth="1"/>
    <col min="15565" max="15565" width="10" style="4" customWidth="1"/>
    <col min="15566" max="15566" width="8.44140625" style="4" customWidth="1"/>
    <col min="15567" max="15568" width="52.33203125" style="4" customWidth="1"/>
    <col min="15569" max="15570" width="19.33203125" style="4" customWidth="1"/>
    <col min="15571" max="15571" width="7.109375" style="4" customWidth="1"/>
    <col min="15572" max="15575" width="19.33203125" style="4" customWidth="1"/>
    <col min="15576" max="15576" width="7.109375" style="4" customWidth="1"/>
    <col min="15577" max="15580" width="19.33203125" style="4" customWidth="1"/>
    <col min="15581" max="15581" width="7.109375" style="4" customWidth="1"/>
    <col min="15582" max="15585" width="19.33203125" style="4" customWidth="1"/>
    <col min="15586" max="15586" width="7.109375" style="4" customWidth="1"/>
    <col min="15587" max="15590" width="19.33203125" style="4" customWidth="1"/>
    <col min="15591" max="15591" width="7.109375" style="4" customWidth="1"/>
    <col min="15592" max="15595" width="19.33203125" style="4" customWidth="1"/>
    <col min="15596" max="15596" width="7.109375" style="4" customWidth="1"/>
    <col min="15597" max="15600" width="19.33203125" style="4" customWidth="1"/>
    <col min="15601" max="15601" width="7.109375" style="4" customWidth="1"/>
    <col min="15602" max="15605" width="19.33203125" style="4" customWidth="1"/>
    <col min="15606" max="15606" width="7.109375" style="4" customWidth="1"/>
    <col min="15607" max="15610" width="19.33203125" style="4" customWidth="1"/>
    <col min="15611" max="15611" width="7.109375" style="4" customWidth="1"/>
    <col min="15612" max="15615" width="19.33203125" style="4" customWidth="1"/>
    <col min="15616" max="15616" width="7.109375" style="4" customWidth="1"/>
    <col min="15617" max="15620" width="19.33203125" style="4" customWidth="1"/>
    <col min="15621" max="15621" width="7.109375" style="4" customWidth="1"/>
    <col min="15622" max="15625" width="19.33203125" style="4" customWidth="1"/>
    <col min="15626" max="15626" width="7.109375" style="4" customWidth="1"/>
    <col min="15627" max="15630" width="19.33203125" style="4" customWidth="1"/>
    <col min="15631" max="15631" width="7.109375" style="4" customWidth="1"/>
    <col min="15632" max="15635" width="19.33203125" style="4" customWidth="1"/>
    <col min="15636" max="15636" width="7.109375" style="4" customWidth="1"/>
    <col min="15637" max="15640" width="19.33203125" style="4" customWidth="1"/>
    <col min="15641" max="15641" width="7.109375" style="4" customWidth="1"/>
    <col min="15642" max="15643" width="19.33203125" style="4" customWidth="1"/>
    <col min="15644" max="15818" width="10.6640625" style="4"/>
    <col min="15819" max="15820" width="19.33203125" style="4" customWidth="1"/>
    <col min="15821" max="15821" width="10" style="4" customWidth="1"/>
    <col min="15822" max="15822" width="8.44140625" style="4" customWidth="1"/>
    <col min="15823" max="15824" width="52.33203125" style="4" customWidth="1"/>
    <col min="15825" max="15826" width="19.33203125" style="4" customWidth="1"/>
    <col min="15827" max="15827" width="7.109375" style="4" customWidth="1"/>
    <col min="15828" max="15831" width="19.33203125" style="4" customWidth="1"/>
    <col min="15832" max="15832" width="7.109375" style="4" customWidth="1"/>
    <col min="15833" max="15836" width="19.33203125" style="4" customWidth="1"/>
    <col min="15837" max="15837" width="7.109375" style="4" customWidth="1"/>
    <col min="15838" max="15841" width="19.33203125" style="4" customWidth="1"/>
    <col min="15842" max="15842" width="7.109375" style="4" customWidth="1"/>
    <col min="15843" max="15846" width="19.33203125" style="4" customWidth="1"/>
    <col min="15847" max="15847" width="7.109375" style="4" customWidth="1"/>
    <col min="15848" max="15851" width="19.33203125" style="4" customWidth="1"/>
    <col min="15852" max="15852" width="7.109375" style="4" customWidth="1"/>
    <col min="15853" max="15856" width="19.33203125" style="4" customWidth="1"/>
    <col min="15857" max="15857" width="7.109375" style="4" customWidth="1"/>
    <col min="15858" max="15861" width="19.33203125" style="4" customWidth="1"/>
    <col min="15862" max="15862" width="7.109375" style="4" customWidth="1"/>
    <col min="15863" max="15866" width="19.33203125" style="4" customWidth="1"/>
    <col min="15867" max="15867" width="7.109375" style="4" customWidth="1"/>
    <col min="15868" max="15871" width="19.33203125" style="4" customWidth="1"/>
    <col min="15872" max="15872" width="7.109375" style="4" customWidth="1"/>
    <col min="15873" max="15876" width="19.33203125" style="4" customWidth="1"/>
    <col min="15877" max="15877" width="7.109375" style="4" customWidth="1"/>
    <col min="15878" max="15881" width="19.33203125" style="4" customWidth="1"/>
    <col min="15882" max="15882" width="7.109375" style="4" customWidth="1"/>
    <col min="15883" max="15886" width="19.33203125" style="4" customWidth="1"/>
    <col min="15887" max="15887" width="7.109375" style="4" customWidth="1"/>
    <col min="15888" max="15891" width="19.33203125" style="4" customWidth="1"/>
    <col min="15892" max="15892" width="7.109375" style="4" customWidth="1"/>
    <col min="15893" max="15896" width="19.33203125" style="4" customWidth="1"/>
    <col min="15897" max="15897" width="7.109375" style="4" customWidth="1"/>
    <col min="15898" max="15899" width="19.33203125" style="4" customWidth="1"/>
    <col min="15900" max="16074" width="10.6640625" style="4"/>
    <col min="16075" max="16076" width="19.33203125" style="4" customWidth="1"/>
    <col min="16077" max="16077" width="10" style="4" customWidth="1"/>
    <col min="16078" max="16078" width="8.44140625" style="4" customWidth="1"/>
    <col min="16079" max="16080" width="52.33203125" style="4" customWidth="1"/>
    <col min="16081" max="16082" width="19.33203125" style="4" customWidth="1"/>
    <col min="16083" max="16083" width="7.109375" style="4" customWidth="1"/>
    <col min="16084" max="16087" width="19.33203125" style="4" customWidth="1"/>
    <col min="16088" max="16088" width="7.109375" style="4" customWidth="1"/>
    <col min="16089" max="16092" width="19.33203125" style="4" customWidth="1"/>
    <col min="16093" max="16093" width="7.109375" style="4" customWidth="1"/>
    <col min="16094" max="16097" width="19.33203125" style="4" customWidth="1"/>
    <col min="16098" max="16098" width="7.109375" style="4" customWidth="1"/>
    <col min="16099" max="16102" width="19.33203125" style="4" customWidth="1"/>
    <col min="16103" max="16103" width="7.109375" style="4" customWidth="1"/>
    <col min="16104" max="16107" width="19.33203125" style="4" customWidth="1"/>
    <col min="16108" max="16108" width="7.109375" style="4" customWidth="1"/>
    <col min="16109" max="16112" width="19.33203125" style="4" customWidth="1"/>
    <col min="16113" max="16113" width="7.109375" style="4" customWidth="1"/>
    <col min="16114" max="16117" width="19.33203125" style="4" customWidth="1"/>
    <col min="16118" max="16118" width="7.109375" style="4" customWidth="1"/>
    <col min="16119" max="16122" width="19.33203125" style="4" customWidth="1"/>
    <col min="16123" max="16123" width="7.109375" style="4" customWidth="1"/>
    <col min="16124" max="16127" width="19.33203125" style="4" customWidth="1"/>
    <col min="16128" max="16128" width="7.109375" style="4" customWidth="1"/>
    <col min="16129" max="16132" width="19.33203125" style="4" customWidth="1"/>
    <col min="16133" max="16133" width="7.109375" style="4" customWidth="1"/>
    <col min="16134" max="16137" width="19.33203125" style="4" customWidth="1"/>
    <col min="16138" max="16138" width="7.109375" style="4" customWidth="1"/>
    <col min="16139" max="16142" width="19.33203125" style="4" customWidth="1"/>
    <col min="16143" max="16143" width="7.109375" style="4" customWidth="1"/>
    <col min="16144" max="16147" width="19.33203125" style="4" customWidth="1"/>
    <col min="16148" max="16148" width="7.109375" style="4" customWidth="1"/>
    <col min="16149" max="16152" width="19.33203125" style="4" customWidth="1"/>
    <col min="16153" max="16153" width="7.109375" style="4" customWidth="1"/>
    <col min="16154" max="16155" width="19.33203125" style="4" customWidth="1"/>
    <col min="16156" max="16384" width="10.6640625" style="4"/>
  </cols>
  <sheetData>
    <row r="1" spans="1:81" ht="16.2" customHeight="1" thickBot="1" x14ac:dyDescent="0.3">
      <c r="A1" s="437" t="str">
        <f>'Project Info'!B1</f>
        <v>City of Staunton, Augusta County, and City of Waynesboro, Virginia</v>
      </c>
      <c r="B1" s="437"/>
      <c r="C1" s="437"/>
      <c r="D1" s="437" t="str">
        <f>'Project Info'!B3</f>
        <v>Regional P25 Radio System</v>
      </c>
      <c r="E1" s="437"/>
      <c r="F1" s="239"/>
    </row>
    <row r="2" spans="1:81" ht="24" customHeight="1" thickBot="1" x14ac:dyDescent="0.3">
      <c r="A2" s="287">
        <f>A3+B3</f>
        <v>0</v>
      </c>
      <c r="B2" s="22"/>
      <c r="C2" s="24"/>
      <c r="D2" s="438" t="str">
        <f>'Project Info'!B6</f>
        <v>Date Entered on "Project Info" Sheet</v>
      </c>
      <c r="E2" s="439"/>
      <c r="F2" s="240"/>
      <c r="G2" s="22"/>
      <c r="H2" s="22"/>
      <c r="I2" s="22"/>
      <c r="J2" s="23">
        <f>J3+K3</f>
        <v>0</v>
      </c>
      <c r="K2" s="26"/>
      <c r="L2" s="22"/>
      <c r="M2" s="22"/>
      <c r="N2" s="22"/>
      <c r="O2" s="23">
        <f>O3+P3</f>
        <v>0</v>
      </c>
      <c r="P2" s="26"/>
      <c r="Q2" s="22"/>
      <c r="R2" s="22"/>
      <c r="S2" s="22"/>
      <c r="T2" s="23">
        <f>T3+U3</f>
        <v>0</v>
      </c>
      <c r="U2" s="26"/>
      <c r="V2" s="26"/>
      <c r="W2" s="26"/>
      <c r="X2" s="26"/>
      <c r="Y2" s="23">
        <f>Y3+Z3</f>
        <v>0</v>
      </c>
      <c r="Z2" s="26"/>
      <c r="AA2" s="26"/>
      <c r="AB2" s="26"/>
      <c r="AC2" s="26"/>
      <c r="AD2" s="23">
        <f>AD3+AE3</f>
        <v>0</v>
      </c>
      <c r="AE2" s="26"/>
      <c r="AF2" s="22"/>
      <c r="AG2" s="22"/>
      <c r="AH2" s="22"/>
      <c r="AI2" s="23">
        <f>AI3+AJ3</f>
        <v>0</v>
      </c>
      <c r="AJ2" s="22"/>
      <c r="AK2" s="22"/>
      <c r="AL2" s="22"/>
      <c r="AM2" s="22"/>
      <c r="AN2" s="23">
        <f>AN3+AO3</f>
        <v>0</v>
      </c>
      <c r="AO2" s="22"/>
      <c r="AP2" s="22"/>
      <c r="AQ2" s="22"/>
      <c r="AR2" s="22"/>
      <c r="AS2" s="23">
        <f>AS3+AT3</f>
        <v>0</v>
      </c>
      <c r="AT2" s="22"/>
      <c r="AU2" s="21"/>
      <c r="AV2" s="21"/>
      <c r="AW2" s="21"/>
      <c r="AX2" s="23">
        <f>AX3+AY3</f>
        <v>0</v>
      </c>
      <c r="AY2" s="22"/>
      <c r="AZ2" s="22"/>
      <c r="BA2" s="22"/>
      <c r="BB2" s="22"/>
      <c r="BC2" s="23">
        <f>BC3+BD3</f>
        <v>0</v>
      </c>
      <c r="BD2" s="22"/>
      <c r="BE2" s="22"/>
      <c r="BF2" s="22"/>
      <c r="BG2" s="22"/>
      <c r="BH2" s="23">
        <f>BH3+BI3</f>
        <v>0</v>
      </c>
      <c r="BI2" s="22"/>
      <c r="BJ2" s="22"/>
      <c r="BK2" s="22"/>
      <c r="BL2" s="22"/>
      <c r="BM2" s="23">
        <f>BM3+BN3</f>
        <v>0</v>
      </c>
      <c r="BN2" s="22"/>
      <c r="BO2" s="21"/>
      <c r="BP2" s="21"/>
      <c r="BQ2" s="21"/>
      <c r="BR2" s="23">
        <f>BR3+BS3</f>
        <v>0</v>
      </c>
      <c r="BS2" s="22"/>
      <c r="BT2" s="22"/>
      <c r="BU2" s="22"/>
      <c r="BV2" s="22"/>
      <c r="BW2" s="23">
        <f>BW3+BX3</f>
        <v>0</v>
      </c>
      <c r="BX2" s="22"/>
      <c r="BY2" s="22"/>
      <c r="BZ2" s="22"/>
      <c r="CA2" s="22"/>
      <c r="CB2" s="23">
        <f>CB3+CC3</f>
        <v>0</v>
      </c>
      <c r="CC2" s="22"/>
    </row>
    <row r="3" spans="1:81" ht="25.95" customHeight="1" thickBot="1" x14ac:dyDescent="0.3">
      <c r="A3" s="27">
        <f>SUM(A6:A5938)</f>
        <v>0</v>
      </c>
      <c r="B3" s="28">
        <f>SUM(B6:B5938)</f>
        <v>0</v>
      </c>
      <c r="C3" s="29"/>
      <c r="D3" s="440" t="str">
        <f>'Project Info'!B8</f>
        <v>PROPOSER's Name Entered on "Project Info" Sheet</v>
      </c>
      <c r="E3" s="441"/>
      <c r="F3" s="240"/>
      <c r="G3" s="22"/>
      <c r="H3" s="22"/>
      <c r="I3" s="31"/>
      <c r="J3" s="27">
        <f>SUM(J6:J5938)</f>
        <v>0</v>
      </c>
      <c r="K3" s="28">
        <f>SUM(K6:K5938)</f>
        <v>0</v>
      </c>
      <c r="L3" s="22"/>
      <c r="M3" s="22"/>
      <c r="N3" s="31"/>
      <c r="O3" s="27">
        <f>SUM(O6:O5938)</f>
        <v>0</v>
      </c>
      <c r="P3" s="28">
        <f>SUM(P6:P5938)</f>
        <v>0</v>
      </c>
      <c r="Q3" s="22"/>
      <c r="R3" s="22"/>
      <c r="S3" s="31"/>
      <c r="T3" s="27">
        <f>SUM(T6:T5938)</f>
        <v>0</v>
      </c>
      <c r="U3" s="28">
        <f>SUM(U6:U5938)</f>
        <v>0</v>
      </c>
      <c r="V3" s="26"/>
      <c r="W3" s="26"/>
      <c r="X3" s="32"/>
      <c r="Y3" s="27">
        <f>SUM(Y6:Y5938)</f>
        <v>0</v>
      </c>
      <c r="Z3" s="28">
        <f>SUM(Z6:Z5938)</f>
        <v>0</v>
      </c>
      <c r="AA3" s="26"/>
      <c r="AB3" s="26"/>
      <c r="AC3" s="32"/>
      <c r="AD3" s="27">
        <f>SUM(AD6:AD5938)</f>
        <v>0</v>
      </c>
      <c r="AE3" s="28">
        <f>SUM(AE6:AE5938)</f>
        <v>0</v>
      </c>
      <c r="AF3" s="22"/>
      <c r="AG3" s="22"/>
      <c r="AH3" s="31"/>
      <c r="AI3" s="27">
        <f>SUM(AI7:AI5945)</f>
        <v>0</v>
      </c>
      <c r="AJ3" s="28">
        <f>SUM(AJ7:AJ5945)</f>
        <v>0</v>
      </c>
      <c r="AK3" s="22"/>
      <c r="AL3" s="22"/>
      <c r="AM3" s="31"/>
      <c r="AN3" s="27">
        <f>SUM(AN7:AN5945)</f>
        <v>0</v>
      </c>
      <c r="AO3" s="28">
        <f>SUM(AO7:AO5945)</f>
        <v>0</v>
      </c>
      <c r="AP3" s="22"/>
      <c r="AQ3" s="22"/>
      <c r="AR3" s="31"/>
      <c r="AS3" s="27">
        <f>SUM(AS7:AS5945)</f>
        <v>0</v>
      </c>
      <c r="AT3" s="28">
        <f>SUM(AT7:AT5945)</f>
        <v>0</v>
      </c>
      <c r="AU3" s="21"/>
      <c r="AV3" s="21"/>
      <c r="AW3" s="30"/>
      <c r="AX3" s="27">
        <f>SUM(AX7:AX5945)</f>
        <v>0</v>
      </c>
      <c r="AY3" s="28">
        <f>SUM(AY7:AY5945)</f>
        <v>0</v>
      </c>
      <c r="AZ3" s="22"/>
      <c r="BA3" s="22"/>
      <c r="BB3" s="31"/>
      <c r="BC3" s="27">
        <f>SUM(BC7:BC5945)</f>
        <v>0</v>
      </c>
      <c r="BD3" s="28">
        <f>SUM(BD7:BD5945)</f>
        <v>0</v>
      </c>
      <c r="BE3" s="22"/>
      <c r="BF3" s="22"/>
      <c r="BG3" s="31"/>
      <c r="BH3" s="27">
        <f>SUM(BH7:BH5945)</f>
        <v>0</v>
      </c>
      <c r="BI3" s="28">
        <f>SUM(BI7:BI5945)</f>
        <v>0</v>
      </c>
      <c r="BJ3" s="22"/>
      <c r="BK3" s="22"/>
      <c r="BL3" s="31"/>
      <c r="BM3" s="27">
        <f>SUM(BM7:BM5945)</f>
        <v>0</v>
      </c>
      <c r="BN3" s="28">
        <f>SUM(BN7:BN5945)</f>
        <v>0</v>
      </c>
      <c r="BO3" s="21"/>
      <c r="BP3" s="21"/>
      <c r="BQ3" s="30"/>
      <c r="BR3" s="27">
        <f>SUM(BR7:BR5945)</f>
        <v>0</v>
      </c>
      <c r="BS3" s="28">
        <f>SUM(BS7:BS5945)</f>
        <v>0</v>
      </c>
      <c r="BT3" s="22"/>
      <c r="BU3" s="22"/>
      <c r="BV3" s="31"/>
      <c r="BW3" s="27">
        <f>SUM(BW7:BW5945)</f>
        <v>0</v>
      </c>
      <c r="BX3" s="28">
        <f>SUM(BX7:BX5945)</f>
        <v>0</v>
      </c>
      <c r="BY3" s="22"/>
      <c r="BZ3" s="22"/>
      <c r="CA3" s="31"/>
      <c r="CB3" s="27">
        <f>SUM(CB7:CB5945)</f>
        <v>0</v>
      </c>
      <c r="CC3" s="28">
        <f>SUM(CC7:CC5945)</f>
        <v>0</v>
      </c>
    </row>
    <row r="4" spans="1:81" ht="25.5" customHeight="1" thickBot="1" x14ac:dyDescent="0.3">
      <c r="A4" s="33" t="s">
        <v>63</v>
      </c>
      <c r="B4" s="34" t="s">
        <v>63</v>
      </c>
      <c r="C4" s="35" t="s">
        <v>64</v>
      </c>
      <c r="D4" s="36"/>
      <c r="E4" s="37"/>
      <c r="F4" s="442" t="s">
        <v>35</v>
      </c>
      <c r="G4" s="432" t="str">
        <f>'Project Info'!B10</f>
        <v>Site 1 Name Entered on Project Info Sheet</v>
      </c>
      <c r="H4" s="433"/>
      <c r="I4" s="434"/>
      <c r="J4" s="434"/>
      <c r="K4" s="435"/>
      <c r="L4" s="432" t="str">
        <f>'Project Info'!B11</f>
        <v>Site 2 Name Entered on Project Info Sheet</v>
      </c>
      <c r="M4" s="433"/>
      <c r="N4" s="434"/>
      <c r="O4" s="434"/>
      <c r="P4" s="435"/>
      <c r="Q4" s="432" t="str">
        <f>'Project Info'!B12</f>
        <v>Site 3 Name Entered on Project Info Sheet</v>
      </c>
      <c r="R4" s="433"/>
      <c r="S4" s="434"/>
      <c r="T4" s="434"/>
      <c r="U4" s="435"/>
      <c r="V4" s="432" t="str">
        <f>'Project Info'!B13</f>
        <v>Site 4 Name Entered on Project Info Sheet</v>
      </c>
      <c r="W4" s="433"/>
      <c r="X4" s="434"/>
      <c r="Y4" s="434"/>
      <c r="Z4" s="435"/>
      <c r="AA4" s="432" t="str">
        <f>'Project Info'!B14</f>
        <v>Site 5 Name Entered on Project Info Sheet</v>
      </c>
      <c r="AB4" s="433"/>
      <c r="AC4" s="434"/>
      <c r="AD4" s="434"/>
      <c r="AE4" s="435"/>
      <c r="AF4" s="432" t="str">
        <f>'Project Info'!B15</f>
        <v>Site 6 Name Entered on Project Info Sheet</v>
      </c>
      <c r="AG4" s="433"/>
      <c r="AH4" s="434"/>
      <c r="AI4" s="434"/>
      <c r="AJ4" s="435"/>
      <c r="AK4" s="432" t="str">
        <f>'Project Info'!B16</f>
        <v>Site 7 Name Entered on Project Info Sheet</v>
      </c>
      <c r="AL4" s="433"/>
      <c r="AM4" s="434"/>
      <c r="AN4" s="434"/>
      <c r="AO4" s="435"/>
      <c r="AP4" s="432" t="str">
        <f>'Project Info'!B17</f>
        <v>Site 8 Name Entered on Project Info Sheet</v>
      </c>
      <c r="AQ4" s="433"/>
      <c r="AR4" s="434"/>
      <c r="AS4" s="434"/>
      <c r="AT4" s="435"/>
      <c r="AU4" s="432" t="str">
        <f>'Project Info'!B18</f>
        <v>Site 9 Name Entered on Project Info Sheet</v>
      </c>
      <c r="AV4" s="433"/>
      <c r="AW4" s="434"/>
      <c r="AX4" s="434"/>
      <c r="AY4" s="435"/>
      <c r="AZ4" s="432" t="str">
        <f>'Project Info'!B19</f>
        <v>Site 10 Name Entered on Project Info Sheet</v>
      </c>
      <c r="BA4" s="433"/>
      <c r="BB4" s="434"/>
      <c r="BC4" s="434"/>
      <c r="BD4" s="435"/>
      <c r="BE4" s="432" t="str">
        <f>'Project Info'!B20</f>
        <v>Site 11 Name Entered on Project Info Sheet</v>
      </c>
      <c r="BF4" s="433"/>
      <c r="BG4" s="434"/>
      <c r="BH4" s="434"/>
      <c r="BI4" s="435"/>
      <c r="BJ4" s="432" t="str">
        <f>'Project Info'!B21</f>
        <v>Site 12 Name Entered on Project Info Sheet</v>
      </c>
      <c r="BK4" s="433"/>
      <c r="BL4" s="434"/>
      <c r="BM4" s="434"/>
      <c r="BN4" s="435"/>
      <c r="BO4" s="432" t="str">
        <f>'Project Info'!B22</f>
        <v>Site 13 Name Entered on Project Info Sheet</v>
      </c>
      <c r="BP4" s="433"/>
      <c r="BQ4" s="434"/>
      <c r="BR4" s="434"/>
      <c r="BS4" s="435"/>
      <c r="BT4" s="432" t="str">
        <f>'Project Info'!B23</f>
        <v>Site 14 Name Entered on Project Info Sheet</v>
      </c>
      <c r="BU4" s="433"/>
      <c r="BV4" s="434"/>
      <c r="BW4" s="434"/>
      <c r="BX4" s="435"/>
      <c r="BY4" s="432" t="str">
        <f>'Project Info'!B24</f>
        <v>Site 15 Name Entered on Project Info Sheet</v>
      </c>
      <c r="BZ4" s="433"/>
      <c r="CA4" s="433"/>
      <c r="CB4" s="433"/>
      <c r="CC4" s="436"/>
    </row>
    <row r="5" spans="1:81" ht="14.4" thickBot="1" x14ac:dyDescent="0.3">
      <c r="A5" s="38" t="s">
        <v>37</v>
      </c>
      <c r="B5" s="39" t="s">
        <v>65</v>
      </c>
      <c r="C5" s="40" t="s">
        <v>66</v>
      </c>
      <c r="D5" s="41"/>
      <c r="E5" s="42"/>
      <c r="F5" s="443"/>
      <c r="G5" s="43" t="s">
        <v>37</v>
      </c>
      <c r="H5" s="34" t="s">
        <v>65</v>
      </c>
      <c r="I5" s="44" t="s">
        <v>116</v>
      </c>
      <c r="J5" s="45" t="s">
        <v>134</v>
      </c>
      <c r="K5" s="46" t="s">
        <v>135</v>
      </c>
      <c r="L5" s="43" t="s">
        <v>37</v>
      </c>
      <c r="M5" s="34" t="s">
        <v>65</v>
      </c>
      <c r="N5" s="44" t="s">
        <v>116</v>
      </c>
      <c r="O5" s="45" t="s">
        <v>134</v>
      </c>
      <c r="P5" s="46" t="s">
        <v>135</v>
      </c>
      <c r="Q5" s="43" t="s">
        <v>37</v>
      </c>
      <c r="R5" s="34" t="s">
        <v>65</v>
      </c>
      <c r="S5" s="44" t="s">
        <v>116</v>
      </c>
      <c r="T5" s="45" t="s">
        <v>134</v>
      </c>
      <c r="U5" s="46" t="s">
        <v>135</v>
      </c>
      <c r="V5" s="43" t="s">
        <v>37</v>
      </c>
      <c r="W5" s="34" t="s">
        <v>65</v>
      </c>
      <c r="X5" s="44" t="s">
        <v>116</v>
      </c>
      <c r="Y5" s="45" t="s">
        <v>134</v>
      </c>
      <c r="Z5" s="46" t="s">
        <v>135</v>
      </c>
      <c r="AA5" s="43" t="s">
        <v>37</v>
      </c>
      <c r="AB5" s="34" t="s">
        <v>65</v>
      </c>
      <c r="AC5" s="44" t="s">
        <v>116</v>
      </c>
      <c r="AD5" s="45" t="s">
        <v>134</v>
      </c>
      <c r="AE5" s="46" t="s">
        <v>135</v>
      </c>
      <c r="AF5" s="43" t="s">
        <v>37</v>
      </c>
      <c r="AG5" s="34" t="s">
        <v>65</v>
      </c>
      <c r="AH5" s="44" t="s">
        <v>116</v>
      </c>
      <c r="AI5" s="45" t="s">
        <v>134</v>
      </c>
      <c r="AJ5" s="46" t="s">
        <v>135</v>
      </c>
      <c r="AK5" s="43" t="s">
        <v>37</v>
      </c>
      <c r="AL5" s="34" t="s">
        <v>65</v>
      </c>
      <c r="AM5" s="44" t="s">
        <v>116</v>
      </c>
      <c r="AN5" s="45" t="s">
        <v>134</v>
      </c>
      <c r="AO5" s="46" t="s">
        <v>135</v>
      </c>
      <c r="AP5" s="43" t="s">
        <v>37</v>
      </c>
      <c r="AQ5" s="34" t="s">
        <v>65</v>
      </c>
      <c r="AR5" s="44" t="s">
        <v>116</v>
      </c>
      <c r="AS5" s="45" t="s">
        <v>134</v>
      </c>
      <c r="AT5" s="46" t="s">
        <v>135</v>
      </c>
      <c r="AU5" s="43" t="s">
        <v>37</v>
      </c>
      <c r="AV5" s="34" t="s">
        <v>65</v>
      </c>
      <c r="AW5" s="44" t="s">
        <v>116</v>
      </c>
      <c r="AX5" s="45" t="s">
        <v>134</v>
      </c>
      <c r="AY5" s="46" t="s">
        <v>135</v>
      </c>
      <c r="AZ5" s="43" t="s">
        <v>37</v>
      </c>
      <c r="BA5" s="34" t="s">
        <v>65</v>
      </c>
      <c r="BB5" s="44" t="s">
        <v>116</v>
      </c>
      <c r="BC5" s="45" t="s">
        <v>134</v>
      </c>
      <c r="BD5" s="46" t="s">
        <v>135</v>
      </c>
      <c r="BE5" s="43" t="s">
        <v>37</v>
      </c>
      <c r="BF5" s="34" t="s">
        <v>65</v>
      </c>
      <c r="BG5" s="44" t="s">
        <v>116</v>
      </c>
      <c r="BH5" s="45" t="s">
        <v>134</v>
      </c>
      <c r="BI5" s="46" t="s">
        <v>135</v>
      </c>
      <c r="BJ5" s="43" t="s">
        <v>37</v>
      </c>
      <c r="BK5" s="34" t="s">
        <v>65</v>
      </c>
      <c r="BL5" s="44" t="s">
        <v>116</v>
      </c>
      <c r="BM5" s="45" t="s">
        <v>134</v>
      </c>
      <c r="BN5" s="46" t="s">
        <v>135</v>
      </c>
      <c r="BO5" s="43" t="s">
        <v>37</v>
      </c>
      <c r="BP5" s="34" t="s">
        <v>65</v>
      </c>
      <c r="BQ5" s="44" t="s">
        <v>116</v>
      </c>
      <c r="BR5" s="45" t="s">
        <v>134</v>
      </c>
      <c r="BS5" s="46" t="s">
        <v>135</v>
      </c>
      <c r="BT5" s="43" t="s">
        <v>37</v>
      </c>
      <c r="BU5" s="34" t="s">
        <v>65</v>
      </c>
      <c r="BV5" s="44" t="s">
        <v>116</v>
      </c>
      <c r="BW5" s="45" t="s">
        <v>134</v>
      </c>
      <c r="BX5" s="46" t="s">
        <v>135</v>
      </c>
      <c r="BY5" s="43" t="s">
        <v>37</v>
      </c>
      <c r="BZ5" s="34" t="s">
        <v>65</v>
      </c>
      <c r="CA5" s="44" t="s">
        <v>116</v>
      </c>
      <c r="CB5" s="45" t="s">
        <v>134</v>
      </c>
      <c r="CC5" s="46" t="s">
        <v>135</v>
      </c>
    </row>
    <row r="6" spans="1:81" x14ac:dyDescent="0.25">
      <c r="A6" s="84"/>
      <c r="B6" s="85"/>
      <c r="C6" s="86"/>
      <c r="D6" s="50" t="s">
        <v>14</v>
      </c>
      <c r="E6" s="286" t="s">
        <v>325</v>
      </c>
      <c r="F6" s="241"/>
      <c r="G6" s="55"/>
      <c r="H6" s="56"/>
      <c r="I6" s="53"/>
      <c r="J6" s="56"/>
      <c r="K6" s="57"/>
      <c r="L6" s="55"/>
      <c r="M6" s="56"/>
      <c r="N6" s="53"/>
      <c r="O6" s="56"/>
      <c r="P6" s="57"/>
      <c r="Q6" s="55"/>
      <c r="R6" s="56"/>
      <c r="S6" s="53"/>
      <c r="T6" s="56"/>
      <c r="U6" s="57"/>
      <c r="V6" s="55"/>
      <c r="W6" s="56"/>
      <c r="X6" s="53"/>
      <c r="Y6" s="56"/>
      <c r="Z6" s="57"/>
      <c r="AA6" s="55"/>
      <c r="AB6" s="56"/>
      <c r="AC6" s="53"/>
      <c r="AD6" s="56"/>
      <c r="AE6" s="57"/>
      <c r="AF6" s="55"/>
      <c r="AG6" s="56"/>
      <c r="AH6" s="53"/>
      <c r="AI6" s="56"/>
      <c r="AJ6" s="57"/>
      <c r="AK6" s="55"/>
      <c r="AL6" s="56"/>
      <c r="AM6" s="53"/>
      <c r="AN6" s="56"/>
      <c r="AO6" s="57"/>
      <c r="AP6" s="55"/>
      <c r="AQ6" s="56"/>
      <c r="AR6" s="53"/>
      <c r="AS6" s="56"/>
      <c r="AT6" s="57"/>
      <c r="AU6" s="51"/>
      <c r="AV6" s="52"/>
      <c r="AW6" s="53"/>
      <c r="AX6" s="52"/>
      <c r="AY6" s="54"/>
      <c r="AZ6" s="55"/>
      <c r="BA6" s="56"/>
      <c r="BB6" s="53"/>
      <c r="BC6" s="56"/>
      <c r="BD6" s="57"/>
      <c r="BE6" s="55"/>
      <c r="BF6" s="56"/>
      <c r="BG6" s="53"/>
      <c r="BH6" s="56"/>
      <c r="BI6" s="57"/>
      <c r="BJ6" s="55"/>
      <c r="BK6" s="56"/>
      <c r="BL6" s="53"/>
      <c r="BM6" s="56"/>
      <c r="BN6" s="57"/>
      <c r="BO6" s="51"/>
      <c r="BP6" s="52"/>
      <c r="BQ6" s="53"/>
      <c r="BR6" s="52"/>
      <c r="BS6" s="54"/>
      <c r="BT6" s="55"/>
      <c r="BU6" s="56"/>
      <c r="BV6" s="53"/>
      <c r="BW6" s="56"/>
      <c r="BX6" s="57"/>
      <c r="BY6" s="55"/>
      <c r="BZ6" s="56"/>
      <c r="CA6" s="53"/>
      <c r="CB6" s="56"/>
      <c r="CC6" s="57"/>
    </row>
    <row r="7" spans="1:81" ht="15.45" customHeight="1" x14ac:dyDescent="0.25">
      <c r="A7" s="59">
        <f>SUMIF($I$5:$GT$5,"QTY*Equipment",$I7:$GT7)</f>
        <v>0</v>
      </c>
      <c r="B7" s="60">
        <f>SUMIF($I$5:$GT$5,"QTY*Install",$I7:$GT7)</f>
        <v>0</v>
      </c>
      <c r="C7" s="61"/>
      <c r="D7" s="50" t="s">
        <v>326</v>
      </c>
      <c r="E7" s="286" t="s">
        <v>158</v>
      </c>
      <c r="F7" s="242"/>
      <c r="G7" s="88"/>
      <c r="H7" s="89"/>
      <c r="I7" s="65"/>
      <c r="J7" s="66">
        <f>I7*G7</f>
        <v>0</v>
      </c>
      <c r="K7" s="67">
        <f>I7*H7</f>
        <v>0</v>
      </c>
      <c r="L7" s="88"/>
      <c r="M7" s="89"/>
      <c r="N7" s="65"/>
      <c r="O7" s="66">
        <f>N7*L7</f>
        <v>0</v>
      </c>
      <c r="P7" s="67">
        <f>N7*M7</f>
        <v>0</v>
      </c>
      <c r="Q7" s="88"/>
      <c r="R7" s="89"/>
      <c r="S7" s="65"/>
      <c r="T7" s="66">
        <f>S7*Q7</f>
        <v>0</v>
      </c>
      <c r="U7" s="67">
        <f>S7*R7</f>
        <v>0</v>
      </c>
      <c r="V7" s="88"/>
      <c r="W7" s="89"/>
      <c r="X7" s="65"/>
      <c r="Y7" s="66">
        <f>X7*V7</f>
        <v>0</v>
      </c>
      <c r="Z7" s="67">
        <f>X7*W7</f>
        <v>0</v>
      </c>
      <c r="AA7" s="88"/>
      <c r="AB7" s="89"/>
      <c r="AC7" s="65"/>
      <c r="AD7" s="66">
        <f>AC7*AA7</f>
        <v>0</v>
      </c>
      <c r="AE7" s="67">
        <f>AC7*AB7</f>
        <v>0</v>
      </c>
      <c r="AF7" s="88"/>
      <c r="AG7" s="89"/>
      <c r="AH7" s="65"/>
      <c r="AI7" s="66">
        <f>AH7*AF7</f>
        <v>0</v>
      </c>
      <c r="AJ7" s="67">
        <f>AH7*AG7</f>
        <v>0</v>
      </c>
      <c r="AK7" s="88"/>
      <c r="AL7" s="89"/>
      <c r="AM7" s="65"/>
      <c r="AN7" s="66">
        <f>AM7*AK7</f>
        <v>0</v>
      </c>
      <c r="AO7" s="67">
        <f>AM7*AL7</f>
        <v>0</v>
      </c>
      <c r="AP7" s="88"/>
      <c r="AQ7" s="89"/>
      <c r="AR7" s="65"/>
      <c r="AS7" s="66">
        <f>AR7*AP7</f>
        <v>0</v>
      </c>
      <c r="AT7" s="67">
        <f>AR7*AQ7</f>
        <v>0</v>
      </c>
      <c r="AU7" s="88"/>
      <c r="AV7" s="89"/>
      <c r="AW7" s="65"/>
      <c r="AX7" s="66">
        <f>AW7*AU7</f>
        <v>0</v>
      </c>
      <c r="AY7" s="67">
        <f>AW7*AV7</f>
        <v>0</v>
      </c>
      <c r="AZ7" s="88"/>
      <c r="BA7" s="89"/>
      <c r="BB7" s="65"/>
      <c r="BC7" s="66">
        <f>BB7*AZ7</f>
        <v>0</v>
      </c>
      <c r="BD7" s="67">
        <f>BB7*BA7</f>
        <v>0</v>
      </c>
      <c r="BE7" s="88"/>
      <c r="BF7" s="89"/>
      <c r="BG7" s="65"/>
      <c r="BH7" s="66">
        <f>BG7*BE7</f>
        <v>0</v>
      </c>
      <c r="BI7" s="67">
        <f>BG7*BF7</f>
        <v>0</v>
      </c>
      <c r="BJ7" s="88"/>
      <c r="BK7" s="89"/>
      <c r="BL7" s="65"/>
      <c r="BM7" s="66">
        <f>BL7*BJ7</f>
        <v>0</v>
      </c>
      <c r="BN7" s="67">
        <f>BL7*BK7</f>
        <v>0</v>
      </c>
      <c r="BO7" s="88"/>
      <c r="BP7" s="89"/>
      <c r="BQ7" s="65"/>
      <c r="BR7" s="66">
        <f>BQ7*BO7</f>
        <v>0</v>
      </c>
      <c r="BS7" s="67">
        <f>BQ7*BP7</f>
        <v>0</v>
      </c>
      <c r="BT7" s="88"/>
      <c r="BU7" s="89"/>
      <c r="BV7" s="65"/>
      <c r="BW7" s="66">
        <f>BV7*BT7</f>
        <v>0</v>
      </c>
      <c r="BX7" s="67">
        <f>BV7*BU7</f>
        <v>0</v>
      </c>
      <c r="BY7" s="88"/>
      <c r="BZ7" s="89"/>
      <c r="CA7" s="65"/>
      <c r="CB7" s="66">
        <f>CA7*BY7</f>
        <v>0</v>
      </c>
      <c r="CC7" s="67">
        <f>CA7*BZ7</f>
        <v>0</v>
      </c>
    </row>
    <row r="8" spans="1:81" ht="15.45" customHeight="1" x14ac:dyDescent="0.25">
      <c r="A8" s="87"/>
      <c r="B8" s="69"/>
      <c r="C8" s="58"/>
      <c r="D8" s="50" t="s">
        <v>327</v>
      </c>
      <c r="E8" s="286" t="s">
        <v>717</v>
      </c>
      <c r="F8" s="243"/>
      <c r="G8" s="55"/>
      <c r="H8" s="56"/>
      <c r="I8" s="53"/>
      <c r="J8" s="70"/>
      <c r="K8" s="71"/>
      <c r="L8" s="55"/>
      <c r="M8" s="56"/>
      <c r="N8" s="53"/>
      <c r="O8" s="70"/>
      <c r="P8" s="71"/>
      <c r="Q8" s="55"/>
      <c r="R8" s="56"/>
      <c r="S8" s="53"/>
      <c r="T8" s="70"/>
      <c r="U8" s="71"/>
      <c r="V8" s="55"/>
      <c r="W8" s="56"/>
      <c r="X8" s="53"/>
      <c r="Y8" s="70"/>
      <c r="Z8" s="71"/>
      <c r="AA8" s="55"/>
      <c r="AB8" s="56"/>
      <c r="AC8" s="53"/>
      <c r="AD8" s="70"/>
      <c r="AE8" s="71"/>
      <c r="AF8" s="55"/>
      <c r="AG8" s="56"/>
      <c r="AH8" s="53"/>
      <c r="AI8" s="70"/>
      <c r="AJ8" s="71"/>
      <c r="AK8" s="55"/>
      <c r="AL8" s="56"/>
      <c r="AM8" s="53"/>
      <c r="AN8" s="70"/>
      <c r="AO8" s="71"/>
      <c r="AP8" s="55"/>
      <c r="AQ8" s="56"/>
      <c r="AR8" s="53"/>
      <c r="AS8" s="70"/>
      <c r="AT8" s="71"/>
      <c r="AU8" s="55"/>
      <c r="AV8" s="56"/>
      <c r="AW8" s="53"/>
      <c r="AX8" s="70"/>
      <c r="AY8" s="71"/>
      <c r="AZ8" s="55"/>
      <c r="BA8" s="56"/>
      <c r="BB8" s="53"/>
      <c r="BC8" s="70"/>
      <c r="BD8" s="71"/>
      <c r="BE8" s="55"/>
      <c r="BF8" s="56"/>
      <c r="BG8" s="53"/>
      <c r="BH8" s="70"/>
      <c r="BI8" s="71"/>
      <c r="BJ8" s="55"/>
      <c r="BK8" s="56"/>
      <c r="BL8" s="53"/>
      <c r="BM8" s="70"/>
      <c r="BN8" s="71"/>
      <c r="BO8" s="55"/>
      <c r="BP8" s="56"/>
      <c r="BQ8" s="53"/>
      <c r="BR8" s="70"/>
      <c r="BS8" s="71"/>
      <c r="BT8" s="55"/>
      <c r="BU8" s="56"/>
      <c r="BV8" s="53"/>
      <c r="BW8" s="70"/>
      <c r="BX8" s="71"/>
      <c r="BY8" s="55"/>
      <c r="BZ8" s="56"/>
      <c r="CA8" s="53"/>
      <c r="CB8" s="70"/>
      <c r="CC8" s="71"/>
    </row>
    <row r="9" spans="1:81" ht="15.45" customHeight="1" x14ac:dyDescent="0.25">
      <c r="A9" s="59">
        <f t="shared" ref="A9:A15" si="0">SUMIF($I$5:$GT$5,"QTY*Equipment",$I9:$GT9)</f>
        <v>0</v>
      </c>
      <c r="B9" s="60">
        <f t="shared" ref="B9:B15" si="1">SUMIF($I$5:$GT$5,"QTY*Install",$I9:$GT9)</f>
        <v>0</v>
      </c>
      <c r="C9" s="61"/>
      <c r="D9" s="62" t="s">
        <v>328</v>
      </c>
      <c r="E9" s="205" t="s">
        <v>1137</v>
      </c>
      <c r="F9" s="242"/>
      <c r="G9" s="88"/>
      <c r="H9" s="89"/>
      <c r="I9" s="65"/>
      <c r="J9" s="66">
        <f t="shared" ref="J9:J12" si="2">I9*G9</f>
        <v>0</v>
      </c>
      <c r="K9" s="67">
        <f t="shared" ref="K9:K12" si="3">I9*H9</f>
        <v>0</v>
      </c>
      <c r="L9" s="88"/>
      <c r="M9" s="89"/>
      <c r="N9" s="65"/>
      <c r="O9" s="66">
        <f t="shared" ref="O9:O15" si="4">N9*L9</f>
        <v>0</v>
      </c>
      <c r="P9" s="67">
        <f t="shared" ref="P9:P15" si="5">N9*M9</f>
        <v>0</v>
      </c>
      <c r="Q9" s="88"/>
      <c r="R9" s="89"/>
      <c r="S9" s="65"/>
      <c r="T9" s="66">
        <f t="shared" ref="T9:T15" si="6">S9*Q9</f>
        <v>0</v>
      </c>
      <c r="U9" s="67">
        <f t="shared" ref="U9:U15" si="7">S9*R9</f>
        <v>0</v>
      </c>
      <c r="V9" s="88"/>
      <c r="W9" s="89"/>
      <c r="X9" s="65"/>
      <c r="Y9" s="66">
        <f t="shared" ref="Y9:Y15" si="8">X9*V9</f>
        <v>0</v>
      </c>
      <c r="Z9" s="67">
        <f t="shared" ref="Z9:Z15" si="9">X9*W9</f>
        <v>0</v>
      </c>
      <c r="AA9" s="88"/>
      <c r="AB9" s="89"/>
      <c r="AC9" s="65"/>
      <c r="AD9" s="66">
        <f t="shared" ref="AD9:AD15" si="10">AC9*AA9</f>
        <v>0</v>
      </c>
      <c r="AE9" s="67">
        <f t="shared" ref="AE9:AE15" si="11">AC9*AB9</f>
        <v>0</v>
      </c>
      <c r="AF9" s="88"/>
      <c r="AG9" s="89"/>
      <c r="AH9" s="65"/>
      <c r="AI9" s="66">
        <f t="shared" ref="AI9:AI12" si="12">AH9*AF9</f>
        <v>0</v>
      </c>
      <c r="AJ9" s="67">
        <f t="shared" ref="AJ9:AJ12" si="13">AH9*AG9</f>
        <v>0</v>
      </c>
      <c r="AK9" s="88"/>
      <c r="AL9" s="89"/>
      <c r="AM9" s="65"/>
      <c r="AN9" s="66">
        <f t="shared" ref="AN9:AN12" si="14">AM9*AK9</f>
        <v>0</v>
      </c>
      <c r="AO9" s="67">
        <f t="shared" ref="AO9:AO12" si="15">AM9*AL9</f>
        <v>0</v>
      </c>
      <c r="AP9" s="88"/>
      <c r="AQ9" s="89"/>
      <c r="AR9" s="65"/>
      <c r="AS9" s="66">
        <f t="shared" ref="AS9:AS12" si="16">AR9*AP9</f>
        <v>0</v>
      </c>
      <c r="AT9" s="67">
        <f t="shared" ref="AT9:AT12" si="17">AR9*AQ9</f>
        <v>0</v>
      </c>
      <c r="AU9" s="88"/>
      <c r="AV9" s="89"/>
      <c r="AW9" s="65"/>
      <c r="AX9" s="66">
        <f t="shared" ref="AX9:AX12" si="18">AW9*AU9</f>
        <v>0</v>
      </c>
      <c r="AY9" s="67">
        <f t="shared" ref="AY9:AY12" si="19">AW9*AV9</f>
        <v>0</v>
      </c>
      <c r="AZ9" s="88"/>
      <c r="BA9" s="89"/>
      <c r="BB9" s="65"/>
      <c r="BC9" s="66">
        <f t="shared" ref="BC9:BC12" si="20">BB9*AZ9</f>
        <v>0</v>
      </c>
      <c r="BD9" s="67">
        <f t="shared" ref="BD9:BD12" si="21">BB9*BA9</f>
        <v>0</v>
      </c>
      <c r="BE9" s="88"/>
      <c r="BF9" s="89"/>
      <c r="BG9" s="65"/>
      <c r="BH9" s="66">
        <f t="shared" ref="BH9:BH12" si="22">BG9*BE9</f>
        <v>0</v>
      </c>
      <c r="BI9" s="67">
        <f t="shared" ref="BI9:BI12" si="23">BG9*BF9</f>
        <v>0</v>
      </c>
      <c r="BJ9" s="88"/>
      <c r="BK9" s="89"/>
      <c r="BL9" s="65"/>
      <c r="BM9" s="66">
        <f t="shared" ref="BM9:BM12" si="24">BL9*BJ9</f>
        <v>0</v>
      </c>
      <c r="BN9" s="67">
        <f t="shared" ref="BN9:BN12" si="25">BL9*BK9</f>
        <v>0</v>
      </c>
      <c r="BO9" s="88"/>
      <c r="BP9" s="89"/>
      <c r="BQ9" s="65"/>
      <c r="BR9" s="66">
        <f t="shared" ref="BR9:BR12" si="26">BQ9*BO9</f>
        <v>0</v>
      </c>
      <c r="BS9" s="67">
        <f t="shared" ref="BS9:BS12" si="27">BQ9*BP9</f>
        <v>0</v>
      </c>
      <c r="BT9" s="88"/>
      <c r="BU9" s="89"/>
      <c r="BV9" s="65"/>
      <c r="BW9" s="66">
        <f t="shared" ref="BW9:BW12" si="28">BV9*BT9</f>
        <v>0</v>
      </c>
      <c r="BX9" s="67">
        <f t="shared" ref="BX9:BX12" si="29">BV9*BU9</f>
        <v>0</v>
      </c>
      <c r="BY9" s="88"/>
      <c r="BZ9" s="89"/>
      <c r="CA9" s="65"/>
      <c r="CB9" s="66">
        <f t="shared" ref="CB9:CB12" si="30">CA9*BY9</f>
        <v>0</v>
      </c>
      <c r="CC9" s="67">
        <f t="shared" ref="CC9:CC12" si="31">CA9*BZ9</f>
        <v>0</v>
      </c>
    </row>
    <row r="10" spans="1:81" ht="15.45" customHeight="1" x14ac:dyDescent="0.25">
      <c r="A10" s="59">
        <f t="shared" si="0"/>
        <v>0</v>
      </c>
      <c r="B10" s="60">
        <f t="shared" si="1"/>
        <v>0</v>
      </c>
      <c r="C10" s="61"/>
      <c r="D10" s="62" t="s">
        <v>329</v>
      </c>
      <c r="E10" s="205" t="s">
        <v>620</v>
      </c>
      <c r="F10" s="242"/>
      <c r="G10" s="88"/>
      <c r="H10" s="89"/>
      <c r="I10" s="65"/>
      <c r="J10" s="66">
        <f t="shared" ref="J10" si="32">I10*G10</f>
        <v>0</v>
      </c>
      <c r="K10" s="67">
        <f t="shared" ref="K10" si="33">I10*H10</f>
        <v>0</v>
      </c>
      <c r="L10" s="88"/>
      <c r="M10" s="89"/>
      <c r="N10" s="65"/>
      <c r="O10" s="66">
        <f t="shared" ref="O10" si="34">N10*L10</f>
        <v>0</v>
      </c>
      <c r="P10" s="67">
        <f t="shared" ref="P10" si="35">N10*M10</f>
        <v>0</v>
      </c>
      <c r="Q10" s="88"/>
      <c r="R10" s="89"/>
      <c r="S10" s="65"/>
      <c r="T10" s="66">
        <f t="shared" ref="T10" si="36">S10*Q10</f>
        <v>0</v>
      </c>
      <c r="U10" s="67">
        <f t="shared" ref="U10" si="37">S10*R10</f>
        <v>0</v>
      </c>
      <c r="V10" s="88"/>
      <c r="W10" s="89"/>
      <c r="X10" s="65"/>
      <c r="Y10" s="66">
        <f t="shared" ref="Y10" si="38">X10*V10</f>
        <v>0</v>
      </c>
      <c r="Z10" s="67">
        <f t="shared" ref="Z10" si="39">X10*W10</f>
        <v>0</v>
      </c>
      <c r="AA10" s="88"/>
      <c r="AB10" s="89"/>
      <c r="AC10" s="65"/>
      <c r="AD10" s="66">
        <f t="shared" ref="AD10" si="40">AC10*AA10</f>
        <v>0</v>
      </c>
      <c r="AE10" s="67">
        <f t="shared" ref="AE10" si="41">AC10*AB10</f>
        <v>0</v>
      </c>
      <c r="AF10" s="88"/>
      <c r="AG10" s="89"/>
      <c r="AH10" s="65"/>
      <c r="AI10" s="66">
        <f t="shared" ref="AI10" si="42">AH10*AF10</f>
        <v>0</v>
      </c>
      <c r="AJ10" s="67">
        <f t="shared" ref="AJ10" si="43">AH10*AG10</f>
        <v>0</v>
      </c>
      <c r="AK10" s="88"/>
      <c r="AL10" s="89"/>
      <c r="AM10" s="65"/>
      <c r="AN10" s="66">
        <f t="shared" ref="AN10" si="44">AM10*AK10</f>
        <v>0</v>
      </c>
      <c r="AO10" s="67">
        <f t="shared" ref="AO10" si="45">AM10*AL10</f>
        <v>0</v>
      </c>
      <c r="AP10" s="88"/>
      <c r="AQ10" s="89"/>
      <c r="AR10" s="65"/>
      <c r="AS10" s="66">
        <f t="shared" ref="AS10" si="46">AR10*AP10</f>
        <v>0</v>
      </c>
      <c r="AT10" s="67">
        <f t="shared" ref="AT10" si="47">AR10*AQ10</f>
        <v>0</v>
      </c>
      <c r="AU10" s="88"/>
      <c r="AV10" s="89"/>
      <c r="AW10" s="65"/>
      <c r="AX10" s="66">
        <f t="shared" ref="AX10" si="48">AW10*AU10</f>
        <v>0</v>
      </c>
      <c r="AY10" s="67">
        <f t="shared" ref="AY10" si="49">AW10*AV10</f>
        <v>0</v>
      </c>
      <c r="AZ10" s="88"/>
      <c r="BA10" s="89"/>
      <c r="BB10" s="65"/>
      <c r="BC10" s="66">
        <f t="shared" ref="BC10" si="50">BB10*AZ10</f>
        <v>0</v>
      </c>
      <c r="BD10" s="67">
        <f t="shared" ref="BD10" si="51">BB10*BA10</f>
        <v>0</v>
      </c>
      <c r="BE10" s="88"/>
      <c r="BF10" s="89"/>
      <c r="BG10" s="65"/>
      <c r="BH10" s="66">
        <f t="shared" ref="BH10" si="52">BG10*BE10</f>
        <v>0</v>
      </c>
      <c r="BI10" s="67">
        <f t="shared" ref="BI10" si="53">BG10*BF10</f>
        <v>0</v>
      </c>
      <c r="BJ10" s="88"/>
      <c r="BK10" s="89"/>
      <c r="BL10" s="65"/>
      <c r="BM10" s="66">
        <f t="shared" ref="BM10" si="54">BL10*BJ10</f>
        <v>0</v>
      </c>
      <c r="BN10" s="67">
        <f t="shared" ref="BN10" si="55">BL10*BK10</f>
        <v>0</v>
      </c>
      <c r="BO10" s="88"/>
      <c r="BP10" s="89"/>
      <c r="BQ10" s="65"/>
      <c r="BR10" s="66">
        <f t="shared" ref="BR10" si="56">BQ10*BO10</f>
        <v>0</v>
      </c>
      <c r="BS10" s="67">
        <f t="shared" ref="BS10" si="57">BQ10*BP10</f>
        <v>0</v>
      </c>
      <c r="BT10" s="88"/>
      <c r="BU10" s="89"/>
      <c r="BV10" s="65"/>
      <c r="BW10" s="66">
        <f t="shared" ref="BW10" si="58">BV10*BT10</f>
        <v>0</v>
      </c>
      <c r="BX10" s="67">
        <f t="shared" ref="BX10" si="59">BV10*BU10</f>
        <v>0</v>
      </c>
      <c r="BY10" s="88"/>
      <c r="BZ10" s="89"/>
      <c r="CA10" s="65"/>
      <c r="CB10" s="66">
        <f t="shared" ref="CB10" si="60">CA10*BY10</f>
        <v>0</v>
      </c>
      <c r="CC10" s="67">
        <f t="shared" ref="CC10" si="61">CA10*BZ10</f>
        <v>0</v>
      </c>
    </row>
    <row r="11" spans="1:81" ht="15.45" customHeight="1" x14ac:dyDescent="0.25">
      <c r="A11" s="59">
        <f t="shared" si="0"/>
        <v>0</v>
      </c>
      <c r="B11" s="60">
        <f t="shared" si="1"/>
        <v>0</v>
      </c>
      <c r="C11" s="61"/>
      <c r="D11" s="62" t="s">
        <v>331</v>
      </c>
      <c r="E11" s="205" t="s">
        <v>332</v>
      </c>
      <c r="F11" s="242"/>
      <c r="G11" s="88"/>
      <c r="H11" s="89"/>
      <c r="I11" s="65"/>
      <c r="J11" s="66">
        <f t="shared" si="2"/>
        <v>0</v>
      </c>
      <c r="K11" s="67">
        <f t="shared" si="3"/>
        <v>0</v>
      </c>
      <c r="L11" s="88"/>
      <c r="M11" s="89"/>
      <c r="N11" s="65"/>
      <c r="O11" s="66">
        <f t="shared" si="4"/>
        <v>0</v>
      </c>
      <c r="P11" s="67">
        <f t="shared" si="5"/>
        <v>0</v>
      </c>
      <c r="Q11" s="88"/>
      <c r="R11" s="89"/>
      <c r="S11" s="65"/>
      <c r="T11" s="66">
        <f t="shared" si="6"/>
        <v>0</v>
      </c>
      <c r="U11" s="67">
        <f t="shared" si="7"/>
        <v>0</v>
      </c>
      <c r="V11" s="88"/>
      <c r="W11" s="89"/>
      <c r="X11" s="65"/>
      <c r="Y11" s="66">
        <f t="shared" si="8"/>
        <v>0</v>
      </c>
      <c r="Z11" s="67">
        <f t="shared" si="9"/>
        <v>0</v>
      </c>
      <c r="AA11" s="88"/>
      <c r="AB11" s="89"/>
      <c r="AC11" s="65"/>
      <c r="AD11" s="66">
        <f t="shared" si="10"/>
        <v>0</v>
      </c>
      <c r="AE11" s="67">
        <f t="shared" si="11"/>
        <v>0</v>
      </c>
      <c r="AF11" s="88"/>
      <c r="AG11" s="89"/>
      <c r="AH11" s="65"/>
      <c r="AI11" s="66">
        <f t="shared" si="12"/>
        <v>0</v>
      </c>
      <c r="AJ11" s="67">
        <f t="shared" si="13"/>
        <v>0</v>
      </c>
      <c r="AK11" s="88"/>
      <c r="AL11" s="89"/>
      <c r="AM11" s="65"/>
      <c r="AN11" s="66">
        <f t="shared" si="14"/>
        <v>0</v>
      </c>
      <c r="AO11" s="67">
        <f t="shared" si="15"/>
        <v>0</v>
      </c>
      <c r="AP11" s="88"/>
      <c r="AQ11" s="89"/>
      <c r="AR11" s="65"/>
      <c r="AS11" s="66">
        <f t="shared" si="16"/>
        <v>0</v>
      </c>
      <c r="AT11" s="67">
        <f t="shared" si="17"/>
        <v>0</v>
      </c>
      <c r="AU11" s="88"/>
      <c r="AV11" s="89"/>
      <c r="AW11" s="65"/>
      <c r="AX11" s="66">
        <f t="shared" si="18"/>
        <v>0</v>
      </c>
      <c r="AY11" s="67">
        <f t="shared" si="19"/>
        <v>0</v>
      </c>
      <c r="AZ11" s="88"/>
      <c r="BA11" s="89"/>
      <c r="BB11" s="65"/>
      <c r="BC11" s="66">
        <f t="shared" si="20"/>
        <v>0</v>
      </c>
      <c r="BD11" s="67">
        <f t="shared" si="21"/>
        <v>0</v>
      </c>
      <c r="BE11" s="88"/>
      <c r="BF11" s="89"/>
      <c r="BG11" s="65"/>
      <c r="BH11" s="66">
        <f t="shared" si="22"/>
        <v>0</v>
      </c>
      <c r="BI11" s="67">
        <f t="shared" si="23"/>
        <v>0</v>
      </c>
      <c r="BJ11" s="88"/>
      <c r="BK11" s="89"/>
      <c r="BL11" s="65"/>
      <c r="BM11" s="66">
        <f t="shared" si="24"/>
        <v>0</v>
      </c>
      <c r="BN11" s="67">
        <f t="shared" si="25"/>
        <v>0</v>
      </c>
      <c r="BO11" s="88"/>
      <c r="BP11" s="89"/>
      <c r="BQ11" s="65"/>
      <c r="BR11" s="66">
        <f t="shared" si="26"/>
        <v>0</v>
      </c>
      <c r="BS11" s="67">
        <f t="shared" si="27"/>
        <v>0</v>
      </c>
      <c r="BT11" s="88"/>
      <c r="BU11" s="89"/>
      <c r="BV11" s="65"/>
      <c r="BW11" s="66">
        <f t="shared" si="28"/>
        <v>0</v>
      </c>
      <c r="BX11" s="67">
        <f t="shared" si="29"/>
        <v>0</v>
      </c>
      <c r="BY11" s="88"/>
      <c r="BZ11" s="89"/>
      <c r="CA11" s="65"/>
      <c r="CB11" s="66">
        <f t="shared" si="30"/>
        <v>0</v>
      </c>
      <c r="CC11" s="67">
        <f t="shared" si="31"/>
        <v>0</v>
      </c>
    </row>
    <row r="12" spans="1:81" ht="15.45" customHeight="1" x14ac:dyDescent="0.25">
      <c r="A12" s="59">
        <f t="shared" si="0"/>
        <v>0</v>
      </c>
      <c r="B12" s="60">
        <f t="shared" si="1"/>
        <v>0</v>
      </c>
      <c r="C12" s="61"/>
      <c r="D12" s="62" t="s">
        <v>333</v>
      </c>
      <c r="E12" s="205" t="s">
        <v>334</v>
      </c>
      <c r="F12" s="242"/>
      <c r="G12" s="88"/>
      <c r="H12" s="89"/>
      <c r="I12" s="65"/>
      <c r="J12" s="66">
        <f t="shared" si="2"/>
        <v>0</v>
      </c>
      <c r="K12" s="67">
        <f t="shared" si="3"/>
        <v>0</v>
      </c>
      <c r="L12" s="88"/>
      <c r="M12" s="89"/>
      <c r="N12" s="65"/>
      <c r="O12" s="66">
        <f t="shared" si="4"/>
        <v>0</v>
      </c>
      <c r="P12" s="67">
        <f t="shared" si="5"/>
        <v>0</v>
      </c>
      <c r="Q12" s="88"/>
      <c r="R12" s="89"/>
      <c r="S12" s="65"/>
      <c r="T12" s="66">
        <f t="shared" si="6"/>
        <v>0</v>
      </c>
      <c r="U12" s="67">
        <f t="shared" si="7"/>
        <v>0</v>
      </c>
      <c r="V12" s="88"/>
      <c r="W12" s="89"/>
      <c r="X12" s="65"/>
      <c r="Y12" s="66">
        <f t="shared" si="8"/>
        <v>0</v>
      </c>
      <c r="Z12" s="67">
        <f t="shared" si="9"/>
        <v>0</v>
      </c>
      <c r="AA12" s="88"/>
      <c r="AB12" s="89"/>
      <c r="AC12" s="65"/>
      <c r="AD12" s="66">
        <f t="shared" si="10"/>
        <v>0</v>
      </c>
      <c r="AE12" s="67">
        <f t="shared" si="11"/>
        <v>0</v>
      </c>
      <c r="AF12" s="88"/>
      <c r="AG12" s="89"/>
      <c r="AH12" s="65"/>
      <c r="AI12" s="66">
        <f t="shared" si="12"/>
        <v>0</v>
      </c>
      <c r="AJ12" s="67">
        <f t="shared" si="13"/>
        <v>0</v>
      </c>
      <c r="AK12" s="88"/>
      <c r="AL12" s="89"/>
      <c r="AM12" s="65"/>
      <c r="AN12" s="66">
        <f t="shared" si="14"/>
        <v>0</v>
      </c>
      <c r="AO12" s="67">
        <f t="shared" si="15"/>
        <v>0</v>
      </c>
      <c r="AP12" s="88"/>
      <c r="AQ12" s="89"/>
      <c r="AR12" s="65"/>
      <c r="AS12" s="66">
        <f t="shared" si="16"/>
        <v>0</v>
      </c>
      <c r="AT12" s="67">
        <f t="shared" si="17"/>
        <v>0</v>
      </c>
      <c r="AU12" s="88"/>
      <c r="AV12" s="89"/>
      <c r="AW12" s="65"/>
      <c r="AX12" s="66">
        <f t="shared" si="18"/>
        <v>0</v>
      </c>
      <c r="AY12" s="67">
        <f t="shared" si="19"/>
        <v>0</v>
      </c>
      <c r="AZ12" s="88"/>
      <c r="BA12" s="89"/>
      <c r="BB12" s="65"/>
      <c r="BC12" s="66">
        <f t="shared" si="20"/>
        <v>0</v>
      </c>
      <c r="BD12" s="67">
        <f t="shared" si="21"/>
        <v>0</v>
      </c>
      <c r="BE12" s="88"/>
      <c r="BF12" s="89"/>
      <c r="BG12" s="65"/>
      <c r="BH12" s="66">
        <f t="shared" si="22"/>
        <v>0</v>
      </c>
      <c r="BI12" s="67">
        <f t="shared" si="23"/>
        <v>0</v>
      </c>
      <c r="BJ12" s="88"/>
      <c r="BK12" s="89"/>
      <c r="BL12" s="65"/>
      <c r="BM12" s="66">
        <f t="shared" si="24"/>
        <v>0</v>
      </c>
      <c r="BN12" s="67">
        <f t="shared" si="25"/>
        <v>0</v>
      </c>
      <c r="BO12" s="88"/>
      <c r="BP12" s="89"/>
      <c r="BQ12" s="65"/>
      <c r="BR12" s="66">
        <f t="shared" si="26"/>
        <v>0</v>
      </c>
      <c r="BS12" s="67">
        <f t="shared" si="27"/>
        <v>0</v>
      </c>
      <c r="BT12" s="88"/>
      <c r="BU12" s="89"/>
      <c r="BV12" s="65"/>
      <c r="BW12" s="66">
        <f t="shared" si="28"/>
        <v>0</v>
      </c>
      <c r="BX12" s="67">
        <f t="shared" si="29"/>
        <v>0</v>
      </c>
      <c r="BY12" s="88"/>
      <c r="BZ12" s="89"/>
      <c r="CA12" s="65"/>
      <c r="CB12" s="66">
        <f t="shared" si="30"/>
        <v>0</v>
      </c>
      <c r="CC12" s="67">
        <f t="shared" si="31"/>
        <v>0</v>
      </c>
    </row>
    <row r="13" spans="1:81" ht="15.45" customHeight="1" x14ac:dyDescent="0.3">
      <c r="A13" s="59">
        <f t="shared" si="0"/>
        <v>0</v>
      </c>
      <c r="B13" s="60">
        <f t="shared" si="1"/>
        <v>0</v>
      </c>
      <c r="C13" s="61"/>
      <c r="D13" s="62" t="s">
        <v>335</v>
      </c>
      <c r="E13" s="68"/>
      <c r="F13" s="242"/>
      <c r="G13" s="88"/>
      <c r="H13" s="89"/>
      <c r="I13" s="65"/>
      <c r="J13" s="66">
        <f>I13*G13</f>
        <v>0</v>
      </c>
      <c r="K13" s="67">
        <f>I13*H13</f>
        <v>0</v>
      </c>
      <c r="L13" s="88"/>
      <c r="M13" s="89"/>
      <c r="N13" s="65"/>
      <c r="O13" s="66">
        <f>N13*L13</f>
        <v>0</v>
      </c>
      <c r="P13" s="67">
        <f>N13*M13</f>
        <v>0</v>
      </c>
      <c r="Q13" s="88"/>
      <c r="R13" s="89"/>
      <c r="S13" s="65"/>
      <c r="T13" s="66">
        <f>S13*Q13</f>
        <v>0</v>
      </c>
      <c r="U13" s="67">
        <f>S13*R13</f>
        <v>0</v>
      </c>
      <c r="V13" s="88"/>
      <c r="W13" s="89"/>
      <c r="X13" s="65"/>
      <c r="Y13" s="66">
        <f>X13*V13</f>
        <v>0</v>
      </c>
      <c r="Z13" s="67">
        <f>X13*W13</f>
        <v>0</v>
      </c>
      <c r="AA13" s="88"/>
      <c r="AB13" s="89"/>
      <c r="AC13" s="65"/>
      <c r="AD13" s="66">
        <f>AC13*AA13</f>
        <v>0</v>
      </c>
      <c r="AE13" s="67">
        <f>AC13*AB13</f>
        <v>0</v>
      </c>
      <c r="AF13" s="88"/>
      <c r="AG13" s="89"/>
      <c r="AH13" s="65"/>
      <c r="AI13" s="66">
        <f>AH13*AF13</f>
        <v>0</v>
      </c>
      <c r="AJ13" s="67">
        <f>AH13*AG13</f>
        <v>0</v>
      </c>
      <c r="AK13" s="88"/>
      <c r="AL13" s="89"/>
      <c r="AM13" s="65"/>
      <c r="AN13" s="66">
        <f>AM13*AK13</f>
        <v>0</v>
      </c>
      <c r="AO13" s="67">
        <f>AM13*AL13</f>
        <v>0</v>
      </c>
      <c r="AP13" s="88"/>
      <c r="AQ13" s="89"/>
      <c r="AR13" s="65"/>
      <c r="AS13" s="66">
        <f>AR13*AP13</f>
        <v>0</v>
      </c>
      <c r="AT13" s="67">
        <f>AR13*AQ13</f>
        <v>0</v>
      </c>
      <c r="AU13" s="88"/>
      <c r="AV13" s="89"/>
      <c r="AW13" s="65"/>
      <c r="AX13" s="66">
        <f>AW13*AU13</f>
        <v>0</v>
      </c>
      <c r="AY13" s="67">
        <f>AW13*AV13</f>
        <v>0</v>
      </c>
      <c r="AZ13" s="88"/>
      <c r="BA13" s="89"/>
      <c r="BB13" s="65"/>
      <c r="BC13" s="66">
        <f>BB13*AZ13</f>
        <v>0</v>
      </c>
      <c r="BD13" s="67">
        <f>BB13*BA13</f>
        <v>0</v>
      </c>
      <c r="BE13" s="88"/>
      <c r="BF13" s="89"/>
      <c r="BG13" s="65"/>
      <c r="BH13" s="66">
        <f>BG13*BE13</f>
        <v>0</v>
      </c>
      <c r="BI13" s="67">
        <f>BG13*BF13</f>
        <v>0</v>
      </c>
      <c r="BJ13" s="88"/>
      <c r="BK13" s="89"/>
      <c r="BL13" s="65"/>
      <c r="BM13" s="66">
        <f>BL13*BJ13</f>
        <v>0</v>
      </c>
      <c r="BN13" s="67">
        <f>BL13*BK13</f>
        <v>0</v>
      </c>
      <c r="BO13" s="88"/>
      <c r="BP13" s="89"/>
      <c r="BQ13" s="65"/>
      <c r="BR13" s="66">
        <f>BQ13*BO13</f>
        <v>0</v>
      </c>
      <c r="BS13" s="67">
        <f>BQ13*BP13</f>
        <v>0</v>
      </c>
      <c r="BT13" s="88"/>
      <c r="BU13" s="89"/>
      <c r="BV13" s="65"/>
      <c r="BW13" s="66">
        <f>BV13*BT13</f>
        <v>0</v>
      </c>
      <c r="BX13" s="67">
        <f>BV13*BU13</f>
        <v>0</v>
      </c>
      <c r="BY13" s="88"/>
      <c r="BZ13" s="89"/>
      <c r="CA13" s="65"/>
      <c r="CB13" s="66">
        <f>CA13*BY13</f>
        <v>0</v>
      </c>
      <c r="CC13" s="67">
        <f>CA13*BZ13</f>
        <v>0</v>
      </c>
    </row>
    <row r="14" spans="1:81" ht="15.45" customHeight="1" x14ac:dyDescent="0.3">
      <c r="A14" s="59">
        <f t="shared" si="0"/>
        <v>0</v>
      </c>
      <c r="B14" s="60">
        <f t="shared" si="1"/>
        <v>0</v>
      </c>
      <c r="C14" s="61"/>
      <c r="D14" s="62" t="s">
        <v>336</v>
      </c>
      <c r="E14" s="68"/>
      <c r="F14" s="242"/>
      <c r="G14" s="88"/>
      <c r="H14" s="89"/>
      <c r="I14" s="65"/>
      <c r="J14" s="66">
        <f>I14*G14</f>
        <v>0</v>
      </c>
      <c r="K14" s="67">
        <f>I14*H14</f>
        <v>0</v>
      </c>
      <c r="L14" s="88"/>
      <c r="M14" s="89"/>
      <c r="N14" s="65"/>
      <c r="O14" s="66">
        <f>N14*L14</f>
        <v>0</v>
      </c>
      <c r="P14" s="67">
        <f>N14*M14</f>
        <v>0</v>
      </c>
      <c r="Q14" s="88"/>
      <c r="R14" s="89"/>
      <c r="S14" s="65"/>
      <c r="T14" s="66">
        <f>S14*Q14</f>
        <v>0</v>
      </c>
      <c r="U14" s="67">
        <f>S14*R14</f>
        <v>0</v>
      </c>
      <c r="V14" s="88"/>
      <c r="W14" s="89"/>
      <c r="X14" s="65"/>
      <c r="Y14" s="66">
        <f>X14*V14</f>
        <v>0</v>
      </c>
      <c r="Z14" s="67">
        <f>X14*W14</f>
        <v>0</v>
      </c>
      <c r="AA14" s="88"/>
      <c r="AB14" s="89"/>
      <c r="AC14" s="65"/>
      <c r="AD14" s="66">
        <f>AC14*AA14</f>
        <v>0</v>
      </c>
      <c r="AE14" s="67">
        <f>AC14*AB14</f>
        <v>0</v>
      </c>
      <c r="AF14" s="88"/>
      <c r="AG14" s="89"/>
      <c r="AH14" s="65"/>
      <c r="AI14" s="66">
        <f>AH14*AF14</f>
        <v>0</v>
      </c>
      <c r="AJ14" s="67">
        <f>AH14*AG14</f>
        <v>0</v>
      </c>
      <c r="AK14" s="88"/>
      <c r="AL14" s="89"/>
      <c r="AM14" s="65"/>
      <c r="AN14" s="66">
        <f>AM14*AK14</f>
        <v>0</v>
      </c>
      <c r="AO14" s="67">
        <f>AM14*AL14</f>
        <v>0</v>
      </c>
      <c r="AP14" s="88"/>
      <c r="AQ14" s="89"/>
      <c r="AR14" s="65"/>
      <c r="AS14" s="66">
        <f>AR14*AP14</f>
        <v>0</v>
      </c>
      <c r="AT14" s="67">
        <f>AR14*AQ14</f>
        <v>0</v>
      </c>
      <c r="AU14" s="88"/>
      <c r="AV14" s="89"/>
      <c r="AW14" s="65"/>
      <c r="AX14" s="66">
        <f>AW14*AU14</f>
        <v>0</v>
      </c>
      <c r="AY14" s="67">
        <f>AW14*AV14</f>
        <v>0</v>
      </c>
      <c r="AZ14" s="88"/>
      <c r="BA14" s="89"/>
      <c r="BB14" s="65"/>
      <c r="BC14" s="66">
        <f>BB14*AZ14</f>
        <v>0</v>
      </c>
      <c r="BD14" s="67">
        <f>BB14*BA14</f>
        <v>0</v>
      </c>
      <c r="BE14" s="88"/>
      <c r="BF14" s="89"/>
      <c r="BG14" s="65"/>
      <c r="BH14" s="66">
        <f>BG14*BE14</f>
        <v>0</v>
      </c>
      <c r="BI14" s="67">
        <f>BG14*BF14</f>
        <v>0</v>
      </c>
      <c r="BJ14" s="88"/>
      <c r="BK14" s="89"/>
      <c r="BL14" s="65"/>
      <c r="BM14" s="66">
        <f>BL14*BJ14</f>
        <v>0</v>
      </c>
      <c r="BN14" s="67">
        <f>BL14*BK14</f>
        <v>0</v>
      </c>
      <c r="BO14" s="88"/>
      <c r="BP14" s="89"/>
      <c r="BQ14" s="65"/>
      <c r="BR14" s="66">
        <f>BQ14*BO14</f>
        <v>0</v>
      </c>
      <c r="BS14" s="67">
        <f>BQ14*BP14</f>
        <v>0</v>
      </c>
      <c r="BT14" s="88"/>
      <c r="BU14" s="89"/>
      <c r="BV14" s="65"/>
      <c r="BW14" s="66">
        <f>BV14*BT14</f>
        <v>0</v>
      </c>
      <c r="BX14" s="67">
        <f>BV14*BU14</f>
        <v>0</v>
      </c>
      <c r="BY14" s="88"/>
      <c r="BZ14" s="89"/>
      <c r="CA14" s="65"/>
      <c r="CB14" s="66">
        <f>CA14*BY14</f>
        <v>0</v>
      </c>
      <c r="CC14" s="67">
        <f>CA14*BZ14</f>
        <v>0</v>
      </c>
    </row>
    <row r="15" spans="1:81" ht="15.45" customHeight="1" x14ac:dyDescent="0.3">
      <c r="A15" s="59">
        <f t="shared" si="0"/>
        <v>0</v>
      </c>
      <c r="B15" s="60">
        <f t="shared" si="1"/>
        <v>0</v>
      </c>
      <c r="C15" s="61"/>
      <c r="D15" s="62" t="s">
        <v>337</v>
      </c>
      <c r="E15" s="68"/>
      <c r="F15" s="242"/>
      <c r="G15" s="88"/>
      <c r="H15" s="89"/>
      <c r="I15" s="65"/>
      <c r="J15" s="66">
        <f t="shared" ref="J15" si="62">I15*G15</f>
        <v>0</v>
      </c>
      <c r="K15" s="67">
        <f t="shared" ref="K15" si="63">I15*H15</f>
        <v>0</v>
      </c>
      <c r="L15" s="88"/>
      <c r="M15" s="89"/>
      <c r="N15" s="65"/>
      <c r="O15" s="66">
        <f t="shared" si="4"/>
        <v>0</v>
      </c>
      <c r="P15" s="67">
        <f t="shared" si="5"/>
        <v>0</v>
      </c>
      <c r="Q15" s="88"/>
      <c r="R15" s="89"/>
      <c r="S15" s="65"/>
      <c r="T15" s="66">
        <f t="shared" si="6"/>
        <v>0</v>
      </c>
      <c r="U15" s="67">
        <f t="shared" si="7"/>
        <v>0</v>
      </c>
      <c r="V15" s="88"/>
      <c r="W15" s="89"/>
      <c r="X15" s="65"/>
      <c r="Y15" s="66">
        <f t="shared" si="8"/>
        <v>0</v>
      </c>
      <c r="Z15" s="67">
        <f t="shared" si="9"/>
        <v>0</v>
      </c>
      <c r="AA15" s="88"/>
      <c r="AB15" s="89"/>
      <c r="AC15" s="65"/>
      <c r="AD15" s="66">
        <f t="shared" si="10"/>
        <v>0</v>
      </c>
      <c r="AE15" s="67">
        <f t="shared" si="11"/>
        <v>0</v>
      </c>
      <c r="AF15" s="88"/>
      <c r="AG15" s="89"/>
      <c r="AH15" s="65"/>
      <c r="AI15" s="66">
        <f t="shared" ref="AI15" si="64">AH15*AF15</f>
        <v>0</v>
      </c>
      <c r="AJ15" s="67">
        <f t="shared" ref="AJ15" si="65">AH15*AG15</f>
        <v>0</v>
      </c>
      <c r="AK15" s="88"/>
      <c r="AL15" s="89"/>
      <c r="AM15" s="65"/>
      <c r="AN15" s="66">
        <f t="shared" ref="AN15" si="66">AM15*AK15</f>
        <v>0</v>
      </c>
      <c r="AO15" s="67">
        <f t="shared" ref="AO15" si="67">AM15*AL15</f>
        <v>0</v>
      </c>
      <c r="AP15" s="88"/>
      <c r="AQ15" s="89"/>
      <c r="AR15" s="65"/>
      <c r="AS15" s="66">
        <f t="shared" ref="AS15" si="68">AR15*AP15</f>
        <v>0</v>
      </c>
      <c r="AT15" s="67">
        <f t="shared" ref="AT15" si="69">AR15*AQ15</f>
        <v>0</v>
      </c>
      <c r="AU15" s="88"/>
      <c r="AV15" s="89"/>
      <c r="AW15" s="65"/>
      <c r="AX15" s="66">
        <f t="shared" ref="AX15" si="70">AW15*AU15</f>
        <v>0</v>
      </c>
      <c r="AY15" s="67">
        <f t="shared" ref="AY15" si="71">AW15*AV15</f>
        <v>0</v>
      </c>
      <c r="AZ15" s="88"/>
      <c r="BA15" s="89"/>
      <c r="BB15" s="65"/>
      <c r="BC15" s="66">
        <f t="shared" ref="BC15" si="72">BB15*AZ15</f>
        <v>0</v>
      </c>
      <c r="BD15" s="67">
        <f t="shared" ref="BD15" si="73">BB15*BA15</f>
        <v>0</v>
      </c>
      <c r="BE15" s="88"/>
      <c r="BF15" s="89"/>
      <c r="BG15" s="65"/>
      <c r="BH15" s="66">
        <f t="shared" ref="BH15" si="74">BG15*BE15</f>
        <v>0</v>
      </c>
      <c r="BI15" s="67">
        <f t="shared" ref="BI15" si="75">BG15*BF15</f>
        <v>0</v>
      </c>
      <c r="BJ15" s="88"/>
      <c r="BK15" s="89"/>
      <c r="BL15" s="65"/>
      <c r="BM15" s="66">
        <f t="shared" ref="BM15" si="76">BL15*BJ15</f>
        <v>0</v>
      </c>
      <c r="BN15" s="67">
        <f t="shared" ref="BN15" si="77">BL15*BK15</f>
        <v>0</v>
      </c>
      <c r="BO15" s="88"/>
      <c r="BP15" s="89"/>
      <c r="BQ15" s="65"/>
      <c r="BR15" s="66">
        <f t="shared" ref="BR15" si="78">BQ15*BO15</f>
        <v>0</v>
      </c>
      <c r="BS15" s="67">
        <f t="shared" ref="BS15" si="79">BQ15*BP15</f>
        <v>0</v>
      </c>
      <c r="BT15" s="88"/>
      <c r="BU15" s="89"/>
      <c r="BV15" s="65"/>
      <c r="BW15" s="66">
        <f t="shared" ref="BW15" si="80">BV15*BT15</f>
        <v>0</v>
      </c>
      <c r="BX15" s="67">
        <f t="shared" ref="BX15" si="81">BV15*BU15</f>
        <v>0</v>
      </c>
      <c r="BY15" s="88"/>
      <c r="BZ15" s="89"/>
      <c r="CA15" s="65"/>
      <c r="CB15" s="66">
        <f t="shared" ref="CB15" si="82">CA15*BY15</f>
        <v>0</v>
      </c>
      <c r="CC15" s="67">
        <f t="shared" ref="CC15" si="83">CA15*BZ15</f>
        <v>0</v>
      </c>
    </row>
    <row r="16" spans="1:81" ht="15.45" customHeight="1" x14ac:dyDescent="0.25">
      <c r="A16" s="87"/>
      <c r="B16" s="69"/>
      <c r="C16" s="58"/>
      <c r="D16" s="50" t="s">
        <v>338</v>
      </c>
      <c r="E16" s="286" t="s">
        <v>339</v>
      </c>
      <c r="F16" s="243"/>
      <c r="G16" s="55"/>
      <c r="H16" s="56"/>
      <c r="I16" s="53"/>
      <c r="J16" s="70"/>
      <c r="K16" s="71"/>
      <c r="L16" s="55"/>
      <c r="M16" s="56"/>
      <c r="N16" s="53"/>
      <c r="O16" s="70"/>
      <c r="P16" s="71"/>
      <c r="Q16" s="55"/>
      <c r="R16" s="56"/>
      <c r="S16" s="53"/>
      <c r="T16" s="70"/>
      <c r="U16" s="71"/>
      <c r="V16" s="55"/>
      <c r="W16" s="56"/>
      <c r="X16" s="53"/>
      <c r="Y16" s="70"/>
      <c r="Z16" s="71"/>
      <c r="AA16" s="55"/>
      <c r="AB16" s="56"/>
      <c r="AC16" s="53"/>
      <c r="AD16" s="70"/>
      <c r="AE16" s="71"/>
      <c r="AF16" s="55"/>
      <c r="AG16" s="56"/>
      <c r="AH16" s="53"/>
      <c r="AI16" s="70"/>
      <c r="AJ16" s="71"/>
      <c r="AK16" s="55"/>
      <c r="AL16" s="56"/>
      <c r="AM16" s="53"/>
      <c r="AN16" s="70"/>
      <c r="AO16" s="71"/>
      <c r="AP16" s="55"/>
      <c r="AQ16" s="56"/>
      <c r="AR16" s="53"/>
      <c r="AS16" s="70"/>
      <c r="AT16" s="71"/>
      <c r="AU16" s="55"/>
      <c r="AV16" s="56"/>
      <c r="AW16" s="53"/>
      <c r="AX16" s="70"/>
      <c r="AY16" s="71"/>
      <c r="AZ16" s="55"/>
      <c r="BA16" s="56"/>
      <c r="BB16" s="53"/>
      <c r="BC16" s="70"/>
      <c r="BD16" s="71"/>
      <c r="BE16" s="55"/>
      <c r="BF16" s="56"/>
      <c r="BG16" s="53"/>
      <c r="BH16" s="70"/>
      <c r="BI16" s="71"/>
      <c r="BJ16" s="55"/>
      <c r="BK16" s="56"/>
      <c r="BL16" s="53"/>
      <c r="BM16" s="70"/>
      <c r="BN16" s="71"/>
      <c r="BO16" s="55"/>
      <c r="BP16" s="56"/>
      <c r="BQ16" s="53"/>
      <c r="BR16" s="70"/>
      <c r="BS16" s="71"/>
      <c r="BT16" s="55"/>
      <c r="BU16" s="56"/>
      <c r="BV16" s="53"/>
      <c r="BW16" s="70"/>
      <c r="BX16" s="71"/>
      <c r="BY16" s="55"/>
      <c r="BZ16" s="56"/>
      <c r="CA16" s="53"/>
      <c r="CB16" s="70"/>
      <c r="CC16" s="71"/>
    </row>
    <row r="17" spans="1:81" ht="15.45" customHeight="1" x14ac:dyDescent="0.25">
      <c r="A17" s="59">
        <f t="shared" ref="A17:A23" si="84">SUMIF($I$5:$GT$5,"QTY*Equipment",$I17:$GT17)</f>
        <v>0</v>
      </c>
      <c r="B17" s="60">
        <f t="shared" ref="B17:B23" si="85">SUMIF($I$5:$GT$5,"QTY*Install",$I17:$GT17)</f>
        <v>0</v>
      </c>
      <c r="C17" s="61"/>
      <c r="D17" s="62" t="s">
        <v>340</v>
      </c>
      <c r="E17" s="205" t="s">
        <v>618</v>
      </c>
      <c r="F17" s="242"/>
      <c r="G17" s="88"/>
      <c r="H17" s="89"/>
      <c r="I17" s="65"/>
      <c r="J17" s="66">
        <f t="shared" ref="J17:J19" si="86">I17*G17</f>
        <v>0</v>
      </c>
      <c r="K17" s="67">
        <f t="shared" ref="K17:K19" si="87">I17*H17</f>
        <v>0</v>
      </c>
      <c r="L17" s="88"/>
      <c r="M17" s="89"/>
      <c r="N17" s="65"/>
      <c r="O17" s="66">
        <f t="shared" ref="O17:O23" si="88">N17*L17</f>
        <v>0</v>
      </c>
      <c r="P17" s="67">
        <f t="shared" ref="P17:P23" si="89">N17*M17</f>
        <v>0</v>
      </c>
      <c r="Q17" s="88"/>
      <c r="R17" s="89"/>
      <c r="S17" s="65"/>
      <c r="T17" s="66">
        <f t="shared" ref="T17:T23" si="90">S17*Q17</f>
        <v>0</v>
      </c>
      <c r="U17" s="67">
        <f t="shared" ref="U17:U23" si="91">S17*R17</f>
        <v>0</v>
      </c>
      <c r="V17" s="88"/>
      <c r="W17" s="89"/>
      <c r="X17" s="65"/>
      <c r="Y17" s="66">
        <f t="shared" ref="Y17:Y23" si="92">X17*V17</f>
        <v>0</v>
      </c>
      <c r="Z17" s="67">
        <f t="shared" ref="Z17:Z23" si="93">X17*W17</f>
        <v>0</v>
      </c>
      <c r="AA17" s="88"/>
      <c r="AB17" s="89"/>
      <c r="AC17" s="65"/>
      <c r="AD17" s="66">
        <f t="shared" ref="AD17:AD23" si="94">AC17*AA17</f>
        <v>0</v>
      </c>
      <c r="AE17" s="67">
        <f t="shared" ref="AE17:AE23" si="95">AC17*AB17</f>
        <v>0</v>
      </c>
      <c r="AF17" s="88"/>
      <c r="AG17" s="89"/>
      <c r="AH17" s="65"/>
      <c r="AI17" s="66">
        <f t="shared" ref="AI17:AI19" si="96">AH17*AF17</f>
        <v>0</v>
      </c>
      <c r="AJ17" s="67">
        <f t="shared" ref="AJ17:AJ19" si="97">AH17*AG17</f>
        <v>0</v>
      </c>
      <c r="AK17" s="88"/>
      <c r="AL17" s="89"/>
      <c r="AM17" s="65"/>
      <c r="AN17" s="66">
        <f t="shared" ref="AN17:AN19" si="98">AM17*AK17</f>
        <v>0</v>
      </c>
      <c r="AO17" s="67">
        <f t="shared" ref="AO17:AO19" si="99">AM17*AL17</f>
        <v>0</v>
      </c>
      <c r="AP17" s="88"/>
      <c r="AQ17" s="89"/>
      <c r="AR17" s="65"/>
      <c r="AS17" s="66">
        <f t="shared" ref="AS17:AS19" si="100">AR17*AP17</f>
        <v>0</v>
      </c>
      <c r="AT17" s="67">
        <f t="shared" ref="AT17:AT19" si="101">AR17*AQ17</f>
        <v>0</v>
      </c>
      <c r="AU17" s="88"/>
      <c r="AV17" s="89"/>
      <c r="AW17" s="65"/>
      <c r="AX17" s="66">
        <f t="shared" ref="AX17:AX19" si="102">AW17*AU17</f>
        <v>0</v>
      </c>
      <c r="AY17" s="67">
        <f t="shared" ref="AY17:AY19" si="103">AW17*AV17</f>
        <v>0</v>
      </c>
      <c r="AZ17" s="88"/>
      <c r="BA17" s="89"/>
      <c r="BB17" s="65"/>
      <c r="BC17" s="66">
        <f t="shared" ref="BC17:BC19" si="104">BB17*AZ17</f>
        <v>0</v>
      </c>
      <c r="BD17" s="67">
        <f t="shared" ref="BD17:BD19" si="105">BB17*BA17</f>
        <v>0</v>
      </c>
      <c r="BE17" s="88"/>
      <c r="BF17" s="89"/>
      <c r="BG17" s="65"/>
      <c r="BH17" s="66">
        <f t="shared" ref="BH17:BH19" si="106">BG17*BE17</f>
        <v>0</v>
      </c>
      <c r="BI17" s="67">
        <f t="shared" ref="BI17:BI19" si="107">BG17*BF17</f>
        <v>0</v>
      </c>
      <c r="BJ17" s="88"/>
      <c r="BK17" s="89"/>
      <c r="BL17" s="65"/>
      <c r="BM17" s="66">
        <f t="shared" ref="BM17:BM19" si="108">BL17*BJ17</f>
        <v>0</v>
      </c>
      <c r="BN17" s="67">
        <f t="shared" ref="BN17:BN19" si="109">BL17*BK17</f>
        <v>0</v>
      </c>
      <c r="BO17" s="88"/>
      <c r="BP17" s="89"/>
      <c r="BQ17" s="65"/>
      <c r="BR17" s="66">
        <f t="shared" ref="BR17:BR19" si="110">BQ17*BO17</f>
        <v>0</v>
      </c>
      <c r="BS17" s="67">
        <f t="shared" ref="BS17:BS19" si="111">BQ17*BP17</f>
        <v>0</v>
      </c>
      <c r="BT17" s="88"/>
      <c r="BU17" s="89"/>
      <c r="BV17" s="65"/>
      <c r="BW17" s="66">
        <f t="shared" ref="BW17:BW19" si="112">BV17*BT17</f>
        <v>0</v>
      </c>
      <c r="BX17" s="67">
        <f t="shared" ref="BX17:BX19" si="113">BV17*BU17</f>
        <v>0</v>
      </c>
      <c r="BY17" s="88"/>
      <c r="BZ17" s="89"/>
      <c r="CA17" s="65"/>
      <c r="CB17" s="66">
        <f t="shared" ref="CB17:CB19" si="114">CA17*BY17</f>
        <v>0</v>
      </c>
      <c r="CC17" s="67">
        <f t="shared" ref="CC17:CC19" si="115">CA17*BZ17</f>
        <v>0</v>
      </c>
    </row>
    <row r="18" spans="1:81" ht="15.45" customHeight="1" x14ac:dyDescent="0.25">
      <c r="A18" s="59">
        <f t="shared" si="84"/>
        <v>0</v>
      </c>
      <c r="B18" s="60">
        <f t="shared" si="85"/>
        <v>0</v>
      </c>
      <c r="C18" s="61"/>
      <c r="D18" s="62" t="s">
        <v>341</v>
      </c>
      <c r="E18" s="205" t="s">
        <v>330</v>
      </c>
      <c r="F18" s="242"/>
      <c r="G18" s="88"/>
      <c r="H18" s="89"/>
      <c r="I18" s="65"/>
      <c r="J18" s="66">
        <f t="shared" si="86"/>
        <v>0</v>
      </c>
      <c r="K18" s="67">
        <f t="shared" si="87"/>
        <v>0</v>
      </c>
      <c r="L18" s="88"/>
      <c r="M18" s="89"/>
      <c r="N18" s="65"/>
      <c r="O18" s="66">
        <f t="shared" si="88"/>
        <v>0</v>
      </c>
      <c r="P18" s="67">
        <f t="shared" si="89"/>
        <v>0</v>
      </c>
      <c r="Q18" s="88"/>
      <c r="R18" s="89"/>
      <c r="S18" s="65"/>
      <c r="T18" s="66">
        <f t="shared" si="90"/>
        <v>0</v>
      </c>
      <c r="U18" s="67">
        <f t="shared" si="91"/>
        <v>0</v>
      </c>
      <c r="V18" s="88"/>
      <c r="W18" s="89"/>
      <c r="X18" s="65"/>
      <c r="Y18" s="66">
        <f t="shared" si="92"/>
        <v>0</v>
      </c>
      <c r="Z18" s="67">
        <f t="shared" si="93"/>
        <v>0</v>
      </c>
      <c r="AA18" s="88"/>
      <c r="AB18" s="89"/>
      <c r="AC18" s="65"/>
      <c r="AD18" s="66">
        <f t="shared" si="94"/>
        <v>0</v>
      </c>
      <c r="AE18" s="67">
        <f t="shared" si="95"/>
        <v>0</v>
      </c>
      <c r="AF18" s="88"/>
      <c r="AG18" s="89"/>
      <c r="AH18" s="65"/>
      <c r="AI18" s="66">
        <f t="shared" si="96"/>
        <v>0</v>
      </c>
      <c r="AJ18" s="67">
        <f t="shared" si="97"/>
        <v>0</v>
      </c>
      <c r="AK18" s="88"/>
      <c r="AL18" s="89"/>
      <c r="AM18" s="65"/>
      <c r="AN18" s="66">
        <f t="shared" si="98"/>
        <v>0</v>
      </c>
      <c r="AO18" s="67">
        <f t="shared" si="99"/>
        <v>0</v>
      </c>
      <c r="AP18" s="88"/>
      <c r="AQ18" s="89"/>
      <c r="AR18" s="65"/>
      <c r="AS18" s="66">
        <f t="shared" si="100"/>
        <v>0</v>
      </c>
      <c r="AT18" s="67">
        <f t="shared" si="101"/>
        <v>0</v>
      </c>
      <c r="AU18" s="88"/>
      <c r="AV18" s="89"/>
      <c r="AW18" s="65"/>
      <c r="AX18" s="66">
        <f t="shared" si="102"/>
        <v>0</v>
      </c>
      <c r="AY18" s="67">
        <f t="shared" si="103"/>
        <v>0</v>
      </c>
      <c r="AZ18" s="88"/>
      <c r="BA18" s="89"/>
      <c r="BB18" s="65"/>
      <c r="BC18" s="66">
        <f t="shared" si="104"/>
        <v>0</v>
      </c>
      <c r="BD18" s="67">
        <f t="shared" si="105"/>
        <v>0</v>
      </c>
      <c r="BE18" s="88"/>
      <c r="BF18" s="89"/>
      <c r="BG18" s="65"/>
      <c r="BH18" s="66">
        <f t="shared" si="106"/>
        <v>0</v>
      </c>
      <c r="BI18" s="67">
        <f t="shared" si="107"/>
        <v>0</v>
      </c>
      <c r="BJ18" s="88"/>
      <c r="BK18" s="89"/>
      <c r="BL18" s="65"/>
      <c r="BM18" s="66">
        <f t="shared" si="108"/>
        <v>0</v>
      </c>
      <c r="BN18" s="67">
        <f t="shared" si="109"/>
        <v>0</v>
      </c>
      <c r="BO18" s="88"/>
      <c r="BP18" s="89"/>
      <c r="BQ18" s="65"/>
      <c r="BR18" s="66">
        <f t="shared" si="110"/>
        <v>0</v>
      </c>
      <c r="BS18" s="67">
        <f t="shared" si="111"/>
        <v>0</v>
      </c>
      <c r="BT18" s="88"/>
      <c r="BU18" s="89"/>
      <c r="BV18" s="65"/>
      <c r="BW18" s="66">
        <f t="shared" si="112"/>
        <v>0</v>
      </c>
      <c r="BX18" s="67">
        <f t="shared" si="113"/>
        <v>0</v>
      </c>
      <c r="BY18" s="88"/>
      <c r="BZ18" s="89"/>
      <c r="CA18" s="65"/>
      <c r="CB18" s="66">
        <f t="shared" si="114"/>
        <v>0</v>
      </c>
      <c r="CC18" s="67">
        <f t="shared" si="115"/>
        <v>0</v>
      </c>
    </row>
    <row r="19" spans="1:81" ht="15.45" customHeight="1" x14ac:dyDescent="0.25">
      <c r="A19" s="59">
        <f t="shared" si="84"/>
        <v>0</v>
      </c>
      <c r="B19" s="60">
        <f t="shared" si="85"/>
        <v>0</v>
      </c>
      <c r="C19" s="61"/>
      <c r="D19" s="62" t="s">
        <v>342</v>
      </c>
      <c r="E19" s="205" t="s">
        <v>332</v>
      </c>
      <c r="F19" s="242"/>
      <c r="G19" s="88"/>
      <c r="H19" s="89"/>
      <c r="I19" s="65"/>
      <c r="J19" s="66">
        <f t="shared" si="86"/>
        <v>0</v>
      </c>
      <c r="K19" s="67">
        <f t="shared" si="87"/>
        <v>0</v>
      </c>
      <c r="L19" s="88"/>
      <c r="M19" s="89"/>
      <c r="N19" s="65"/>
      <c r="O19" s="66">
        <f t="shared" si="88"/>
        <v>0</v>
      </c>
      <c r="P19" s="67">
        <f t="shared" si="89"/>
        <v>0</v>
      </c>
      <c r="Q19" s="88"/>
      <c r="R19" s="89"/>
      <c r="S19" s="65"/>
      <c r="T19" s="66">
        <f t="shared" si="90"/>
        <v>0</v>
      </c>
      <c r="U19" s="67">
        <f t="shared" si="91"/>
        <v>0</v>
      </c>
      <c r="V19" s="88"/>
      <c r="W19" s="89"/>
      <c r="X19" s="65"/>
      <c r="Y19" s="66">
        <f t="shared" si="92"/>
        <v>0</v>
      </c>
      <c r="Z19" s="67">
        <f t="shared" si="93"/>
        <v>0</v>
      </c>
      <c r="AA19" s="88"/>
      <c r="AB19" s="89"/>
      <c r="AC19" s="65"/>
      <c r="AD19" s="66">
        <f t="shared" si="94"/>
        <v>0</v>
      </c>
      <c r="AE19" s="67">
        <f t="shared" si="95"/>
        <v>0</v>
      </c>
      <c r="AF19" s="88"/>
      <c r="AG19" s="89"/>
      <c r="AH19" s="65"/>
      <c r="AI19" s="66">
        <f t="shared" si="96"/>
        <v>0</v>
      </c>
      <c r="AJ19" s="67">
        <f t="shared" si="97"/>
        <v>0</v>
      </c>
      <c r="AK19" s="88"/>
      <c r="AL19" s="89"/>
      <c r="AM19" s="65"/>
      <c r="AN19" s="66">
        <f t="shared" si="98"/>
        <v>0</v>
      </c>
      <c r="AO19" s="67">
        <f t="shared" si="99"/>
        <v>0</v>
      </c>
      <c r="AP19" s="88"/>
      <c r="AQ19" s="89"/>
      <c r="AR19" s="65"/>
      <c r="AS19" s="66">
        <f t="shared" si="100"/>
        <v>0</v>
      </c>
      <c r="AT19" s="67">
        <f t="shared" si="101"/>
        <v>0</v>
      </c>
      <c r="AU19" s="88"/>
      <c r="AV19" s="89"/>
      <c r="AW19" s="65"/>
      <c r="AX19" s="66">
        <f t="shared" si="102"/>
        <v>0</v>
      </c>
      <c r="AY19" s="67">
        <f t="shared" si="103"/>
        <v>0</v>
      </c>
      <c r="AZ19" s="88"/>
      <c r="BA19" s="89"/>
      <c r="BB19" s="65"/>
      <c r="BC19" s="66">
        <f t="shared" si="104"/>
        <v>0</v>
      </c>
      <c r="BD19" s="67">
        <f t="shared" si="105"/>
        <v>0</v>
      </c>
      <c r="BE19" s="88"/>
      <c r="BF19" s="89"/>
      <c r="BG19" s="65"/>
      <c r="BH19" s="66">
        <f t="shared" si="106"/>
        <v>0</v>
      </c>
      <c r="BI19" s="67">
        <f t="shared" si="107"/>
        <v>0</v>
      </c>
      <c r="BJ19" s="88"/>
      <c r="BK19" s="89"/>
      <c r="BL19" s="65"/>
      <c r="BM19" s="66">
        <f t="shared" si="108"/>
        <v>0</v>
      </c>
      <c r="BN19" s="67">
        <f t="shared" si="109"/>
        <v>0</v>
      </c>
      <c r="BO19" s="88"/>
      <c r="BP19" s="89"/>
      <c r="BQ19" s="65"/>
      <c r="BR19" s="66">
        <f t="shared" si="110"/>
        <v>0</v>
      </c>
      <c r="BS19" s="67">
        <f t="shared" si="111"/>
        <v>0</v>
      </c>
      <c r="BT19" s="88"/>
      <c r="BU19" s="89"/>
      <c r="BV19" s="65"/>
      <c r="BW19" s="66">
        <f t="shared" si="112"/>
        <v>0</v>
      </c>
      <c r="BX19" s="67">
        <f t="shared" si="113"/>
        <v>0</v>
      </c>
      <c r="BY19" s="88"/>
      <c r="BZ19" s="89"/>
      <c r="CA19" s="65"/>
      <c r="CB19" s="66">
        <f t="shared" si="114"/>
        <v>0</v>
      </c>
      <c r="CC19" s="67">
        <f t="shared" si="115"/>
        <v>0</v>
      </c>
    </row>
    <row r="20" spans="1:81" ht="15.45" customHeight="1" x14ac:dyDescent="0.25">
      <c r="A20" s="59">
        <f t="shared" si="84"/>
        <v>0</v>
      </c>
      <c r="B20" s="60">
        <f t="shared" si="85"/>
        <v>0</v>
      </c>
      <c r="C20" s="61"/>
      <c r="D20" s="62" t="s">
        <v>343</v>
      </c>
      <c r="E20" s="205" t="s">
        <v>334</v>
      </c>
      <c r="F20" s="242"/>
      <c r="G20" s="88"/>
      <c r="H20" s="89"/>
      <c r="I20" s="65"/>
      <c r="J20" s="66">
        <f>I20*G20</f>
        <v>0</v>
      </c>
      <c r="K20" s="67">
        <f>I20*H20</f>
        <v>0</v>
      </c>
      <c r="L20" s="88"/>
      <c r="M20" s="89"/>
      <c r="N20" s="65"/>
      <c r="O20" s="66">
        <f>N20*L20</f>
        <v>0</v>
      </c>
      <c r="P20" s="67">
        <f>N20*M20</f>
        <v>0</v>
      </c>
      <c r="Q20" s="88"/>
      <c r="R20" s="89"/>
      <c r="S20" s="65"/>
      <c r="T20" s="66">
        <f>S20*Q20</f>
        <v>0</v>
      </c>
      <c r="U20" s="67">
        <f>S20*R20</f>
        <v>0</v>
      </c>
      <c r="V20" s="88"/>
      <c r="W20" s="89"/>
      <c r="X20" s="65"/>
      <c r="Y20" s="66">
        <f>X20*V20</f>
        <v>0</v>
      </c>
      <c r="Z20" s="67">
        <f>X20*W20</f>
        <v>0</v>
      </c>
      <c r="AA20" s="88"/>
      <c r="AB20" s="89"/>
      <c r="AC20" s="65"/>
      <c r="AD20" s="66">
        <f>AC20*AA20</f>
        <v>0</v>
      </c>
      <c r="AE20" s="67">
        <f>AC20*AB20</f>
        <v>0</v>
      </c>
      <c r="AF20" s="88"/>
      <c r="AG20" s="89"/>
      <c r="AH20" s="65"/>
      <c r="AI20" s="66">
        <f>AH20*AF20</f>
        <v>0</v>
      </c>
      <c r="AJ20" s="67">
        <f>AH20*AG20</f>
        <v>0</v>
      </c>
      <c r="AK20" s="88"/>
      <c r="AL20" s="89"/>
      <c r="AM20" s="65"/>
      <c r="AN20" s="66">
        <f>AM20*AK20</f>
        <v>0</v>
      </c>
      <c r="AO20" s="67">
        <f>AM20*AL20</f>
        <v>0</v>
      </c>
      <c r="AP20" s="88"/>
      <c r="AQ20" s="89"/>
      <c r="AR20" s="65"/>
      <c r="AS20" s="66">
        <f>AR20*AP20</f>
        <v>0</v>
      </c>
      <c r="AT20" s="67">
        <f>AR20*AQ20</f>
        <v>0</v>
      </c>
      <c r="AU20" s="88"/>
      <c r="AV20" s="89"/>
      <c r="AW20" s="65"/>
      <c r="AX20" s="66">
        <f>AW20*AU20</f>
        <v>0</v>
      </c>
      <c r="AY20" s="67">
        <f>AW20*AV20</f>
        <v>0</v>
      </c>
      <c r="AZ20" s="88"/>
      <c r="BA20" s="89"/>
      <c r="BB20" s="65"/>
      <c r="BC20" s="66">
        <f>BB20*AZ20</f>
        <v>0</v>
      </c>
      <c r="BD20" s="67">
        <f>BB20*BA20</f>
        <v>0</v>
      </c>
      <c r="BE20" s="88"/>
      <c r="BF20" s="89"/>
      <c r="BG20" s="65"/>
      <c r="BH20" s="66">
        <f>BG20*BE20</f>
        <v>0</v>
      </c>
      <c r="BI20" s="67">
        <f>BG20*BF20</f>
        <v>0</v>
      </c>
      <c r="BJ20" s="88"/>
      <c r="BK20" s="89"/>
      <c r="BL20" s="65"/>
      <c r="BM20" s="66">
        <f>BL20*BJ20</f>
        <v>0</v>
      </c>
      <c r="BN20" s="67">
        <f>BL20*BK20</f>
        <v>0</v>
      </c>
      <c r="BO20" s="88"/>
      <c r="BP20" s="89"/>
      <c r="BQ20" s="65"/>
      <c r="BR20" s="66">
        <f>BQ20*BO20</f>
        <v>0</v>
      </c>
      <c r="BS20" s="67">
        <f>BQ20*BP20</f>
        <v>0</v>
      </c>
      <c r="BT20" s="88"/>
      <c r="BU20" s="89"/>
      <c r="BV20" s="65"/>
      <c r="BW20" s="66">
        <f>BV20*BT20</f>
        <v>0</v>
      </c>
      <c r="BX20" s="67">
        <f>BV20*BU20</f>
        <v>0</v>
      </c>
      <c r="BY20" s="88"/>
      <c r="BZ20" s="89"/>
      <c r="CA20" s="65"/>
      <c r="CB20" s="66">
        <f>CA20*BY20</f>
        <v>0</v>
      </c>
      <c r="CC20" s="67">
        <f>CA20*BZ20</f>
        <v>0</v>
      </c>
    </row>
    <row r="21" spans="1:81" ht="15.45" customHeight="1" x14ac:dyDescent="0.3">
      <c r="A21" s="59">
        <f t="shared" si="84"/>
        <v>0</v>
      </c>
      <c r="B21" s="60">
        <f t="shared" si="85"/>
        <v>0</v>
      </c>
      <c r="C21" s="61"/>
      <c r="D21" s="62" t="s">
        <v>344</v>
      </c>
      <c r="E21" s="68"/>
      <c r="F21" s="242"/>
      <c r="G21" s="88"/>
      <c r="H21" s="89"/>
      <c r="I21" s="65"/>
      <c r="J21" s="66">
        <f>I21*G21</f>
        <v>0</v>
      </c>
      <c r="K21" s="67">
        <f>I21*H21</f>
        <v>0</v>
      </c>
      <c r="L21" s="88"/>
      <c r="M21" s="89"/>
      <c r="N21" s="65"/>
      <c r="O21" s="66">
        <f>N21*L21</f>
        <v>0</v>
      </c>
      <c r="P21" s="67">
        <f>N21*M21</f>
        <v>0</v>
      </c>
      <c r="Q21" s="88"/>
      <c r="R21" s="89"/>
      <c r="S21" s="65"/>
      <c r="T21" s="66">
        <f>S21*Q21</f>
        <v>0</v>
      </c>
      <c r="U21" s="67">
        <f>S21*R21</f>
        <v>0</v>
      </c>
      <c r="V21" s="88"/>
      <c r="W21" s="89"/>
      <c r="X21" s="65"/>
      <c r="Y21" s="66">
        <f>X21*V21</f>
        <v>0</v>
      </c>
      <c r="Z21" s="67">
        <f>X21*W21</f>
        <v>0</v>
      </c>
      <c r="AA21" s="88"/>
      <c r="AB21" s="89"/>
      <c r="AC21" s="65"/>
      <c r="AD21" s="66">
        <f>AC21*AA21</f>
        <v>0</v>
      </c>
      <c r="AE21" s="67">
        <f>AC21*AB21</f>
        <v>0</v>
      </c>
      <c r="AF21" s="88"/>
      <c r="AG21" s="89"/>
      <c r="AH21" s="65"/>
      <c r="AI21" s="66">
        <f>AH21*AF21</f>
        <v>0</v>
      </c>
      <c r="AJ21" s="67">
        <f>AH21*AG21</f>
        <v>0</v>
      </c>
      <c r="AK21" s="88"/>
      <c r="AL21" s="89"/>
      <c r="AM21" s="65"/>
      <c r="AN21" s="66">
        <f>AM21*AK21</f>
        <v>0</v>
      </c>
      <c r="AO21" s="67">
        <f>AM21*AL21</f>
        <v>0</v>
      </c>
      <c r="AP21" s="88"/>
      <c r="AQ21" s="89"/>
      <c r="AR21" s="65"/>
      <c r="AS21" s="66">
        <f>AR21*AP21</f>
        <v>0</v>
      </c>
      <c r="AT21" s="67">
        <f>AR21*AQ21</f>
        <v>0</v>
      </c>
      <c r="AU21" s="88"/>
      <c r="AV21" s="89"/>
      <c r="AW21" s="65"/>
      <c r="AX21" s="66">
        <f>AW21*AU21</f>
        <v>0</v>
      </c>
      <c r="AY21" s="67">
        <f>AW21*AV21</f>
        <v>0</v>
      </c>
      <c r="AZ21" s="88"/>
      <c r="BA21" s="89"/>
      <c r="BB21" s="65"/>
      <c r="BC21" s="66">
        <f>BB21*AZ21</f>
        <v>0</v>
      </c>
      <c r="BD21" s="67">
        <f>BB21*BA21</f>
        <v>0</v>
      </c>
      <c r="BE21" s="88"/>
      <c r="BF21" s="89"/>
      <c r="BG21" s="65"/>
      <c r="BH21" s="66">
        <f>BG21*BE21</f>
        <v>0</v>
      </c>
      <c r="BI21" s="67">
        <f>BG21*BF21</f>
        <v>0</v>
      </c>
      <c r="BJ21" s="88"/>
      <c r="BK21" s="89"/>
      <c r="BL21" s="65"/>
      <c r="BM21" s="66">
        <f>BL21*BJ21</f>
        <v>0</v>
      </c>
      <c r="BN21" s="67">
        <f>BL21*BK21</f>
        <v>0</v>
      </c>
      <c r="BO21" s="88"/>
      <c r="BP21" s="89"/>
      <c r="BQ21" s="65"/>
      <c r="BR21" s="66">
        <f>BQ21*BO21</f>
        <v>0</v>
      </c>
      <c r="BS21" s="67">
        <f>BQ21*BP21</f>
        <v>0</v>
      </c>
      <c r="BT21" s="88"/>
      <c r="BU21" s="89"/>
      <c r="BV21" s="65"/>
      <c r="BW21" s="66">
        <f>BV21*BT21</f>
        <v>0</v>
      </c>
      <c r="BX21" s="67">
        <f>BV21*BU21</f>
        <v>0</v>
      </c>
      <c r="BY21" s="88"/>
      <c r="BZ21" s="89"/>
      <c r="CA21" s="65"/>
      <c r="CB21" s="66">
        <f>CA21*BY21</f>
        <v>0</v>
      </c>
      <c r="CC21" s="67">
        <f>CA21*BZ21</f>
        <v>0</v>
      </c>
    </row>
    <row r="22" spans="1:81" ht="15.45" customHeight="1" x14ac:dyDescent="0.3">
      <c r="A22" s="59">
        <f t="shared" si="84"/>
        <v>0</v>
      </c>
      <c r="B22" s="60">
        <f t="shared" si="85"/>
        <v>0</v>
      </c>
      <c r="C22" s="61"/>
      <c r="D22" s="62" t="s">
        <v>345</v>
      </c>
      <c r="E22" s="68"/>
      <c r="F22" s="242"/>
      <c r="G22" s="88"/>
      <c r="H22" s="89"/>
      <c r="I22" s="65"/>
      <c r="J22" s="66">
        <f>I22*G22</f>
        <v>0</v>
      </c>
      <c r="K22" s="67">
        <f>I22*H22</f>
        <v>0</v>
      </c>
      <c r="L22" s="88"/>
      <c r="M22" s="89"/>
      <c r="N22" s="65"/>
      <c r="O22" s="66">
        <f>N22*L22</f>
        <v>0</v>
      </c>
      <c r="P22" s="67">
        <f>N22*M22</f>
        <v>0</v>
      </c>
      <c r="Q22" s="88"/>
      <c r="R22" s="89"/>
      <c r="S22" s="65"/>
      <c r="T22" s="66">
        <f>S22*Q22</f>
        <v>0</v>
      </c>
      <c r="U22" s="67">
        <f>S22*R22</f>
        <v>0</v>
      </c>
      <c r="V22" s="88"/>
      <c r="W22" s="89"/>
      <c r="X22" s="65"/>
      <c r="Y22" s="66">
        <f>X22*V22</f>
        <v>0</v>
      </c>
      <c r="Z22" s="67">
        <f>X22*W22</f>
        <v>0</v>
      </c>
      <c r="AA22" s="88"/>
      <c r="AB22" s="89"/>
      <c r="AC22" s="65"/>
      <c r="AD22" s="66">
        <f>AC22*AA22</f>
        <v>0</v>
      </c>
      <c r="AE22" s="67">
        <f>AC22*AB22</f>
        <v>0</v>
      </c>
      <c r="AF22" s="88"/>
      <c r="AG22" s="89"/>
      <c r="AH22" s="65"/>
      <c r="AI22" s="66">
        <f>AH22*AF22</f>
        <v>0</v>
      </c>
      <c r="AJ22" s="67">
        <f>AH22*AG22</f>
        <v>0</v>
      </c>
      <c r="AK22" s="88"/>
      <c r="AL22" s="89"/>
      <c r="AM22" s="65"/>
      <c r="AN22" s="66">
        <f>AM22*AK22</f>
        <v>0</v>
      </c>
      <c r="AO22" s="67">
        <f>AM22*AL22</f>
        <v>0</v>
      </c>
      <c r="AP22" s="88"/>
      <c r="AQ22" s="89"/>
      <c r="AR22" s="65"/>
      <c r="AS22" s="66">
        <f>AR22*AP22</f>
        <v>0</v>
      </c>
      <c r="AT22" s="67">
        <f>AR22*AQ22</f>
        <v>0</v>
      </c>
      <c r="AU22" s="88"/>
      <c r="AV22" s="89"/>
      <c r="AW22" s="65"/>
      <c r="AX22" s="66">
        <f>AW22*AU22</f>
        <v>0</v>
      </c>
      <c r="AY22" s="67">
        <f>AW22*AV22</f>
        <v>0</v>
      </c>
      <c r="AZ22" s="88"/>
      <c r="BA22" s="89"/>
      <c r="BB22" s="65"/>
      <c r="BC22" s="66">
        <f>BB22*AZ22</f>
        <v>0</v>
      </c>
      <c r="BD22" s="67">
        <f>BB22*BA22</f>
        <v>0</v>
      </c>
      <c r="BE22" s="88"/>
      <c r="BF22" s="89"/>
      <c r="BG22" s="65"/>
      <c r="BH22" s="66">
        <f>BG22*BE22</f>
        <v>0</v>
      </c>
      <c r="BI22" s="67">
        <f>BG22*BF22</f>
        <v>0</v>
      </c>
      <c r="BJ22" s="88"/>
      <c r="BK22" s="89"/>
      <c r="BL22" s="65"/>
      <c r="BM22" s="66">
        <f>BL22*BJ22</f>
        <v>0</v>
      </c>
      <c r="BN22" s="67">
        <f>BL22*BK22</f>
        <v>0</v>
      </c>
      <c r="BO22" s="88"/>
      <c r="BP22" s="89"/>
      <c r="BQ22" s="65"/>
      <c r="BR22" s="66">
        <f>BQ22*BO22</f>
        <v>0</v>
      </c>
      <c r="BS22" s="67">
        <f>BQ22*BP22</f>
        <v>0</v>
      </c>
      <c r="BT22" s="88"/>
      <c r="BU22" s="89"/>
      <c r="BV22" s="65"/>
      <c r="BW22" s="66">
        <f>BV22*BT22</f>
        <v>0</v>
      </c>
      <c r="BX22" s="67">
        <f>BV22*BU22</f>
        <v>0</v>
      </c>
      <c r="BY22" s="88"/>
      <c r="BZ22" s="89"/>
      <c r="CA22" s="65"/>
      <c r="CB22" s="66">
        <f>CA22*BY22</f>
        <v>0</v>
      </c>
      <c r="CC22" s="67">
        <f>CA22*BZ22</f>
        <v>0</v>
      </c>
    </row>
    <row r="23" spans="1:81" ht="15.45" customHeight="1" x14ac:dyDescent="0.3">
      <c r="A23" s="59">
        <f t="shared" si="84"/>
        <v>0</v>
      </c>
      <c r="B23" s="60">
        <f t="shared" si="85"/>
        <v>0</v>
      </c>
      <c r="C23" s="61"/>
      <c r="D23" s="62" t="s">
        <v>346</v>
      </c>
      <c r="E23" s="68"/>
      <c r="F23" s="242"/>
      <c r="G23" s="88"/>
      <c r="H23" s="89"/>
      <c r="I23" s="65"/>
      <c r="J23" s="66">
        <f t="shared" ref="J23" si="116">I23*G23</f>
        <v>0</v>
      </c>
      <c r="K23" s="67">
        <f t="shared" ref="K23" si="117">I23*H23</f>
        <v>0</v>
      </c>
      <c r="L23" s="88"/>
      <c r="M23" s="89"/>
      <c r="N23" s="65"/>
      <c r="O23" s="66">
        <f t="shared" si="88"/>
        <v>0</v>
      </c>
      <c r="P23" s="67">
        <f t="shared" si="89"/>
        <v>0</v>
      </c>
      <c r="Q23" s="88"/>
      <c r="R23" s="89"/>
      <c r="S23" s="65"/>
      <c r="T23" s="66">
        <f t="shared" si="90"/>
        <v>0</v>
      </c>
      <c r="U23" s="67">
        <f t="shared" si="91"/>
        <v>0</v>
      </c>
      <c r="V23" s="88"/>
      <c r="W23" s="89"/>
      <c r="X23" s="65"/>
      <c r="Y23" s="66">
        <f t="shared" si="92"/>
        <v>0</v>
      </c>
      <c r="Z23" s="67">
        <f t="shared" si="93"/>
        <v>0</v>
      </c>
      <c r="AA23" s="88"/>
      <c r="AB23" s="89"/>
      <c r="AC23" s="65"/>
      <c r="AD23" s="66">
        <f t="shared" si="94"/>
        <v>0</v>
      </c>
      <c r="AE23" s="67">
        <f t="shared" si="95"/>
        <v>0</v>
      </c>
      <c r="AF23" s="88"/>
      <c r="AG23" s="89"/>
      <c r="AH23" s="65"/>
      <c r="AI23" s="66">
        <f t="shared" ref="AI23" si="118">AH23*AF23</f>
        <v>0</v>
      </c>
      <c r="AJ23" s="67">
        <f t="shared" ref="AJ23" si="119">AH23*AG23</f>
        <v>0</v>
      </c>
      <c r="AK23" s="88"/>
      <c r="AL23" s="89"/>
      <c r="AM23" s="65"/>
      <c r="AN23" s="66">
        <f t="shared" ref="AN23" si="120">AM23*AK23</f>
        <v>0</v>
      </c>
      <c r="AO23" s="67">
        <f t="shared" ref="AO23" si="121">AM23*AL23</f>
        <v>0</v>
      </c>
      <c r="AP23" s="88"/>
      <c r="AQ23" s="89"/>
      <c r="AR23" s="65"/>
      <c r="AS23" s="66">
        <f t="shared" ref="AS23" si="122">AR23*AP23</f>
        <v>0</v>
      </c>
      <c r="AT23" s="67">
        <f t="shared" ref="AT23" si="123">AR23*AQ23</f>
        <v>0</v>
      </c>
      <c r="AU23" s="88"/>
      <c r="AV23" s="89"/>
      <c r="AW23" s="65"/>
      <c r="AX23" s="66">
        <f t="shared" ref="AX23" si="124">AW23*AU23</f>
        <v>0</v>
      </c>
      <c r="AY23" s="67">
        <f t="shared" ref="AY23" si="125">AW23*AV23</f>
        <v>0</v>
      </c>
      <c r="AZ23" s="88"/>
      <c r="BA23" s="89"/>
      <c r="BB23" s="65"/>
      <c r="BC23" s="66">
        <f t="shared" ref="BC23" si="126">BB23*AZ23</f>
        <v>0</v>
      </c>
      <c r="BD23" s="67">
        <f t="shared" ref="BD23" si="127">BB23*BA23</f>
        <v>0</v>
      </c>
      <c r="BE23" s="88"/>
      <c r="BF23" s="89"/>
      <c r="BG23" s="65"/>
      <c r="BH23" s="66">
        <f t="shared" ref="BH23" si="128">BG23*BE23</f>
        <v>0</v>
      </c>
      <c r="BI23" s="67">
        <f t="shared" ref="BI23" si="129">BG23*BF23</f>
        <v>0</v>
      </c>
      <c r="BJ23" s="88"/>
      <c r="BK23" s="89"/>
      <c r="BL23" s="65"/>
      <c r="BM23" s="66">
        <f t="shared" ref="BM23" si="130">BL23*BJ23</f>
        <v>0</v>
      </c>
      <c r="BN23" s="67">
        <f t="shared" ref="BN23" si="131">BL23*BK23</f>
        <v>0</v>
      </c>
      <c r="BO23" s="88"/>
      <c r="BP23" s="89"/>
      <c r="BQ23" s="65"/>
      <c r="BR23" s="66">
        <f t="shared" ref="BR23" si="132">BQ23*BO23</f>
        <v>0</v>
      </c>
      <c r="BS23" s="67">
        <f t="shared" ref="BS23" si="133">BQ23*BP23</f>
        <v>0</v>
      </c>
      <c r="BT23" s="88"/>
      <c r="BU23" s="89"/>
      <c r="BV23" s="65"/>
      <c r="BW23" s="66">
        <f t="shared" ref="BW23" si="134">BV23*BT23</f>
        <v>0</v>
      </c>
      <c r="BX23" s="67">
        <f t="shared" ref="BX23" si="135">BV23*BU23</f>
        <v>0</v>
      </c>
      <c r="BY23" s="88"/>
      <c r="BZ23" s="89"/>
      <c r="CA23" s="65"/>
      <c r="CB23" s="66">
        <f t="shared" ref="CB23" si="136">CA23*BY23</f>
        <v>0</v>
      </c>
      <c r="CC23" s="67">
        <f t="shared" ref="CC23" si="137">CA23*BZ23</f>
        <v>0</v>
      </c>
    </row>
    <row r="24" spans="1:81" s="100" customFormat="1" ht="15.45" customHeight="1" x14ac:dyDescent="0.3">
      <c r="A24" s="90"/>
      <c r="B24" s="91"/>
      <c r="C24" s="92"/>
      <c r="D24" s="93" t="s">
        <v>347</v>
      </c>
      <c r="E24" s="94" t="s">
        <v>781</v>
      </c>
      <c r="F24" s="92"/>
      <c r="G24" s="95"/>
      <c r="H24" s="96"/>
      <c r="I24" s="97"/>
      <c r="J24" s="98"/>
      <c r="K24" s="99"/>
      <c r="L24" s="95"/>
      <c r="M24" s="96"/>
      <c r="N24" s="97"/>
      <c r="O24" s="98"/>
      <c r="P24" s="99"/>
      <c r="Q24" s="95"/>
      <c r="R24" s="96"/>
      <c r="S24" s="97"/>
      <c r="T24" s="98"/>
      <c r="U24" s="99"/>
      <c r="V24" s="95"/>
      <c r="W24" s="96"/>
      <c r="X24" s="97"/>
      <c r="Y24" s="98"/>
      <c r="Z24" s="99"/>
      <c r="AA24" s="95"/>
      <c r="AB24" s="96"/>
      <c r="AC24" s="97"/>
      <c r="AD24" s="98"/>
      <c r="AE24" s="99"/>
      <c r="AF24" s="95"/>
      <c r="AG24" s="96"/>
      <c r="AH24" s="97"/>
      <c r="AI24" s="98"/>
      <c r="AJ24" s="99"/>
      <c r="AK24" s="95"/>
      <c r="AL24" s="96"/>
      <c r="AM24" s="97"/>
      <c r="AN24" s="98"/>
      <c r="AO24" s="99"/>
      <c r="AP24" s="95"/>
      <c r="AQ24" s="96"/>
      <c r="AR24" s="97"/>
      <c r="AS24" s="98"/>
      <c r="AT24" s="99"/>
      <c r="AU24" s="95"/>
      <c r="AV24" s="96"/>
      <c r="AW24" s="97"/>
      <c r="AX24" s="98"/>
      <c r="AY24" s="99"/>
      <c r="AZ24" s="95"/>
      <c r="BA24" s="96"/>
      <c r="BB24" s="97"/>
      <c r="BC24" s="98"/>
      <c r="BD24" s="99"/>
      <c r="BE24" s="95"/>
      <c r="BF24" s="96"/>
      <c r="BG24" s="97"/>
      <c r="BH24" s="98"/>
      <c r="BI24" s="99"/>
      <c r="BJ24" s="95"/>
      <c r="BK24" s="96"/>
      <c r="BL24" s="97"/>
      <c r="BM24" s="98"/>
      <c r="BN24" s="99"/>
      <c r="BO24" s="95"/>
      <c r="BP24" s="96"/>
      <c r="BQ24" s="97"/>
      <c r="BR24" s="98"/>
      <c r="BS24" s="99"/>
      <c r="BT24" s="95"/>
      <c r="BU24" s="96"/>
      <c r="BV24" s="97"/>
      <c r="BW24" s="98"/>
      <c r="BX24" s="99"/>
      <c r="BY24" s="95"/>
      <c r="BZ24" s="96"/>
      <c r="CA24" s="97"/>
      <c r="CB24" s="98"/>
      <c r="CC24" s="99"/>
    </row>
    <row r="25" spans="1:81" s="100" customFormat="1" ht="15.45" customHeight="1" x14ac:dyDescent="0.25">
      <c r="A25" s="101">
        <f t="shared" ref="A25:A32" si="138">SUMIF($I$5:$GT$5,"QTY*Equipment",$I25:$GT25)</f>
        <v>0</v>
      </c>
      <c r="B25" s="102">
        <f t="shared" ref="B25:B32" si="139">SUMIF($I$5:$GT$5,"QTY*Install",$I25:$GT25)</f>
        <v>0</v>
      </c>
      <c r="C25" s="103"/>
      <c r="D25" s="104" t="s">
        <v>348</v>
      </c>
      <c r="E25" s="105" t="s">
        <v>783</v>
      </c>
      <c r="F25" s="103"/>
      <c r="G25" s="88"/>
      <c r="H25" s="89"/>
      <c r="I25" s="65"/>
      <c r="J25" s="106">
        <f t="shared" ref="J25:J32" si="140">I25*G25</f>
        <v>0</v>
      </c>
      <c r="K25" s="107">
        <f t="shared" ref="K25:K32" si="141">I25*H25</f>
        <v>0</v>
      </c>
      <c r="L25" s="88"/>
      <c r="M25" s="89"/>
      <c r="N25" s="65"/>
      <c r="O25" s="106">
        <f t="shared" ref="O25:O32" si="142">N25*L25</f>
        <v>0</v>
      </c>
      <c r="P25" s="107">
        <f t="shared" ref="P25:P32" si="143">N25*M25</f>
        <v>0</v>
      </c>
      <c r="Q25" s="88"/>
      <c r="R25" s="89"/>
      <c r="S25" s="65"/>
      <c r="T25" s="106">
        <f t="shared" ref="T25:T32" si="144">S25*Q25</f>
        <v>0</v>
      </c>
      <c r="U25" s="107">
        <f t="shared" ref="U25:U32" si="145">S25*R25</f>
        <v>0</v>
      </c>
      <c r="V25" s="88"/>
      <c r="W25" s="89"/>
      <c r="X25" s="65"/>
      <c r="Y25" s="106">
        <f t="shared" ref="Y25:Y32" si="146">X25*V25</f>
        <v>0</v>
      </c>
      <c r="Z25" s="107">
        <f t="shared" ref="Z25:Z32" si="147">X25*W25</f>
        <v>0</v>
      </c>
      <c r="AA25" s="88"/>
      <c r="AB25" s="89"/>
      <c r="AC25" s="65"/>
      <c r="AD25" s="106">
        <f t="shared" ref="AD25:AD32" si="148">AC25*AA25</f>
        <v>0</v>
      </c>
      <c r="AE25" s="107">
        <f t="shared" ref="AE25:AE32" si="149">AC25*AB25</f>
        <v>0</v>
      </c>
      <c r="AF25" s="88"/>
      <c r="AG25" s="89"/>
      <c r="AH25" s="65"/>
      <c r="AI25" s="106">
        <f t="shared" ref="AI25:AI32" si="150">AH25*AF25</f>
        <v>0</v>
      </c>
      <c r="AJ25" s="107">
        <f t="shared" ref="AJ25:AJ32" si="151">AH25*AG25</f>
        <v>0</v>
      </c>
      <c r="AK25" s="88"/>
      <c r="AL25" s="89"/>
      <c r="AM25" s="65"/>
      <c r="AN25" s="106">
        <f t="shared" ref="AN25:AN32" si="152">AM25*AK25</f>
        <v>0</v>
      </c>
      <c r="AO25" s="107">
        <f t="shared" ref="AO25:AO32" si="153">AM25*AL25</f>
        <v>0</v>
      </c>
      <c r="AP25" s="88"/>
      <c r="AQ25" s="89"/>
      <c r="AR25" s="65"/>
      <c r="AS25" s="106">
        <f t="shared" ref="AS25:AS32" si="154">AR25*AP25</f>
        <v>0</v>
      </c>
      <c r="AT25" s="107">
        <f t="shared" ref="AT25:AT32" si="155">AR25*AQ25</f>
        <v>0</v>
      </c>
      <c r="AU25" s="88"/>
      <c r="AV25" s="89"/>
      <c r="AW25" s="65"/>
      <c r="AX25" s="106">
        <f t="shared" ref="AX25:AX32" si="156">AW25*AU25</f>
        <v>0</v>
      </c>
      <c r="AY25" s="107">
        <f t="shared" ref="AY25:AY32" si="157">AW25*AV25</f>
        <v>0</v>
      </c>
      <c r="AZ25" s="88"/>
      <c r="BA25" s="89"/>
      <c r="BB25" s="65"/>
      <c r="BC25" s="106">
        <f t="shared" ref="BC25:BC32" si="158">BB25*AZ25</f>
        <v>0</v>
      </c>
      <c r="BD25" s="107">
        <f t="shared" ref="BD25:BD32" si="159">BB25*BA25</f>
        <v>0</v>
      </c>
      <c r="BE25" s="88"/>
      <c r="BF25" s="89"/>
      <c r="BG25" s="65"/>
      <c r="BH25" s="106">
        <f t="shared" ref="BH25:BH32" si="160">BG25*BE25</f>
        <v>0</v>
      </c>
      <c r="BI25" s="107">
        <f t="shared" ref="BI25:BI32" si="161">BG25*BF25</f>
        <v>0</v>
      </c>
      <c r="BJ25" s="88"/>
      <c r="BK25" s="89"/>
      <c r="BL25" s="65"/>
      <c r="BM25" s="106">
        <f t="shared" ref="BM25:BM32" si="162">BL25*BJ25</f>
        <v>0</v>
      </c>
      <c r="BN25" s="107">
        <f t="shared" ref="BN25:BN32" si="163">BL25*BK25</f>
        <v>0</v>
      </c>
      <c r="BO25" s="88"/>
      <c r="BP25" s="89"/>
      <c r="BQ25" s="65"/>
      <c r="BR25" s="106">
        <f t="shared" ref="BR25:BR32" si="164">BQ25*BO25</f>
        <v>0</v>
      </c>
      <c r="BS25" s="107">
        <f t="shared" ref="BS25:BS32" si="165">BQ25*BP25</f>
        <v>0</v>
      </c>
      <c r="BT25" s="88"/>
      <c r="BU25" s="89"/>
      <c r="BV25" s="65"/>
      <c r="BW25" s="106">
        <f t="shared" ref="BW25:BW32" si="166">BV25*BT25</f>
        <v>0</v>
      </c>
      <c r="BX25" s="107">
        <f t="shared" ref="BX25:BX32" si="167">BV25*BU25</f>
        <v>0</v>
      </c>
      <c r="BY25" s="88"/>
      <c r="BZ25" s="89"/>
      <c r="CA25" s="65"/>
      <c r="CB25" s="106">
        <f t="shared" ref="CB25:CB32" si="168">CA25*BY25</f>
        <v>0</v>
      </c>
      <c r="CC25" s="107">
        <f t="shared" ref="CC25:CC32" si="169">CA25*BZ25</f>
        <v>0</v>
      </c>
    </row>
    <row r="26" spans="1:81" s="100" customFormat="1" ht="15.45" customHeight="1" x14ac:dyDescent="0.25">
      <c r="A26" s="101">
        <f t="shared" si="138"/>
        <v>0</v>
      </c>
      <c r="B26" s="102">
        <f t="shared" si="139"/>
        <v>0</v>
      </c>
      <c r="C26" s="103"/>
      <c r="D26" s="104" t="s">
        <v>349</v>
      </c>
      <c r="E26" s="105" t="s">
        <v>782</v>
      </c>
      <c r="F26" s="103"/>
      <c r="G26" s="88"/>
      <c r="H26" s="89"/>
      <c r="I26" s="65"/>
      <c r="J26" s="106">
        <f t="shared" si="140"/>
        <v>0</v>
      </c>
      <c r="K26" s="107">
        <f t="shared" si="141"/>
        <v>0</v>
      </c>
      <c r="L26" s="88"/>
      <c r="M26" s="89"/>
      <c r="N26" s="65"/>
      <c r="O26" s="106">
        <f t="shared" si="142"/>
        <v>0</v>
      </c>
      <c r="P26" s="107">
        <f t="shared" si="143"/>
        <v>0</v>
      </c>
      <c r="Q26" s="88"/>
      <c r="R26" s="89"/>
      <c r="S26" s="65"/>
      <c r="T26" s="106">
        <f t="shared" si="144"/>
        <v>0</v>
      </c>
      <c r="U26" s="107">
        <f t="shared" si="145"/>
        <v>0</v>
      </c>
      <c r="V26" s="88"/>
      <c r="W26" s="89"/>
      <c r="X26" s="65"/>
      <c r="Y26" s="106">
        <f t="shared" si="146"/>
        <v>0</v>
      </c>
      <c r="Z26" s="107">
        <f t="shared" si="147"/>
        <v>0</v>
      </c>
      <c r="AA26" s="88"/>
      <c r="AB26" s="89"/>
      <c r="AC26" s="65"/>
      <c r="AD26" s="106">
        <f t="shared" si="148"/>
        <v>0</v>
      </c>
      <c r="AE26" s="107">
        <f t="shared" si="149"/>
        <v>0</v>
      </c>
      <c r="AF26" s="88"/>
      <c r="AG26" s="89"/>
      <c r="AH26" s="65"/>
      <c r="AI26" s="106">
        <f t="shared" si="150"/>
        <v>0</v>
      </c>
      <c r="AJ26" s="107">
        <f t="shared" si="151"/>
        <v>0</v>
      </c>
      <c r="AK26" s="88"/>
      <c r="AL26" s="89"/>
      <c r="AM26" s="65"/>
      <c r="AN26" s="106">
        <f t="shared" si="152"/>
        <v>0</v>
      </c>
      <c r="AO26" s="107">
        <f t="shared" si="153"/>
        <v>0</v>
      </c>
      <c r="AP26" s="88"/>
      <c r="AQ26" s="89"/>
      <c r="AR26" s="65"/>
      <c r="AS26" s="106">
        <f t="shared" si="154"/>
        <v>0</v>
      </c>
      <c r="AT26" s="107">
        <f t="shared" si="155"/>
        <v>0</v>
      </c>
      <c r="AU26" s="88"/>
      <c r="AV26" s="89"/>
      <c r="AW26" s="65"/>
      <c r="AX26" s="106">
        <f t="shared" si="156"/>
        <v>0</v>
      </c>
      <c r="AY26" s="107">
        <f t="shared" si="157"/>
        <v>0</v>
      </c>
      <c r="AZ26" s="88"/>
      <c r="BA26" s="89"/>
      <c r="BB26" s="65"/>
      <c r="BC26" s="106">
        <f t="shared" si="158"/>
        <v>0</v>
      </c>
      <c r="BD26" s="107">
        <f t="shared" si="159"/>
        <v>0</v>
      </c>
      <c r="BE26" s="88"/>
      <c r="BF26" s="89"/>
      <c r="BG26" s="65"/>
      <c r="BH26" s="106">
        <f t="shared" si="160"/>
        <v>0</v>
      </c>
      <c r="BI26" s="107">
        <f t="shared" si="161"/>
        <v>0</v>
      </c>
      <c r="BJ26" s="88"/>
      <c r="BK26" s="89"/>
      <c r="BL26" s="65"/>
      <c r="BM26" s="106">
        <f t="shared" si="162"/>
        <v>0</v>
      </c>
      <c r="BN26" s="107">
        <f t="shared" si="163"/>
        <v>0</v>
      </c>
      <c r="BO26" s="88"/>
      <c r="BP26" s="89"/>
      <c r="BQ26" s="65"/>
      <c r="BR26" s="106">
        <f t="shared" si="164"/>
        <v>0</v>
      </c>
      <c r="BS26" s="107">
        <f t="shared" si="165"/>
        <v>0</v>
      </c>
      <c r="BT26" s="88"/>
      <c r="BU26" s="89"/>
      <c r="BV26" s="65"/>
      <c r="BW26" s="106">
        <f t="shared" si="166"/>
        <v>0</v>
      </c>
      <c r="BX26" s="107">
        <f t="shared" si="167"/>
        <v>0</v>
      </c>
      <c r="BY26" s="88"/>
      <c r="BZ26" s="89"/>
      <c r="CA26" s="65"/>
      <c r="CB26" s="106">
        <f t="shared" si="168"/>
        <v>0</v>
      </c>
      <c r="CC26" s="107">
        <f t="shared" si="169"/>
        <v>0</v>
      </c>
    </row>
    <row r="27" spans="1:81" s="100" customFormat="1" ht="15.45" customHeight="1" x14ac:dyDescent="0.25">
      <c r="A27" s="101">
        <f t="shared" si="138"/>
        <v>0</v>
      </c>
      <c r="B27" s="102">
        <f t="shared" si="139"/>
        <v>0</v>
      </c>
      <c r="C27" s="103"/>
      <c r="D27" s="104" t="s">
        <v>350</v>
      </c>
      <c r="E27" s="105" t="s">
        <v>299</v>
      </c>
      <c r="F27" s="103"/>
      <c r="G27" s="88"/>
      <c r="H27" s="89"/>
      <c r="I27" s="65"/>
      <c r="J27" s="106">
        <f t="shared" si="140"/>
        <v>0</v>
      </c>
      <c r="K27" s="107">
        <f t="shared" si="141"/>
        <v>0</v>
      </c>
      <c r="L27" s="88"/>
      <c r="M27" s="89"/>
      <c r="N27" s="65"/>
      <c r="O27" s="106">
        <f t="shared" si="142"/>
        <v>0</v>
      </c>
      <c r="P27" s="107">
        <f t="shared" si="143"/>
        <v>0</v>
      </c>
      <c r="Q27" s="88"/>
      <c r="R27" s="89"/>
      <c r="S27" s="65"/>
      <c r="T27" s="106">
        <f t="shared" si="144"/>
        <v>0</v>
      </c>
      <c r="U27" s="107">
        <f t="shared" si="145"/>
        <v>0</v>
      </c>
      <c r="V27" s="88"/>
      <c r="W27" s="89"/>
      <c r="X27" s="65"/>
      <c r="Y27" s="106">
        <f t="shared" si="146"/>
        <v>0</v>
      </c>
      <c r="Z27" s="107">
        <f t="shared" si="147"/>
        <v>0</v>
      </c>
      <c r="AA27" s="88"/>
      <c r="AB27" s="89"/>
      <c r="AC27" s="65"/>
      <c r="AD27" s="106">
        <f t="shared" si="148"/>
        <v>0</v>
      </c>
      <c r="AE27" s="107">
        <f t="shared" si="149"/>
        <v>0</v>
      </c>
      <c r="AF27" s="88"/>
      <c r="AG27" s="89"/>
      <c r="AH27" s="65"/>
      <c r="AI27" s="106">
        <f t="shared" si="150"/>
        <v>0</v>
      </c>
      <c r="AJ27" s="107">
        <f t="shared" si="151"/>
        <v>0</v>
      </c>
      <c r="AK27" s="88"/>
      <c r="AL27" s="89"/>
      <c r="AM27" s="65"/>
      <c r="AN27" s="106">
        <f t="shared" si="152"/>
        <v>0</v>
      </c>
      <c r="AO27" s="107">
        <f t="shared" si="153"/>
        <v>0</v>
      </c>
      <c r="AP27" s="88"/>
      <c r="AQ27" s="89"/>
      <c r="AR27" s="65"/>
      <c r="AS27" s="106">
        <f t="shared" si="154"/>
        <v>0</v>
      </c>
      <c r="AT27" s="107">
        <f t="shared" si="155"/>
        <v>0</v>
      </c>
      <c r="AU27" s="88"/>
      <c r="AV27" s="89"/>
      <c r="AW27" s="65"/>
      <c r="AX27" s="106">
        <f t="shared" si="156"/>
        <v>0</v>
      </c>
      <c r="AY27" s="107">
        <f t="shared" si="157"/>
        <v>0</v>
      </c>
      <c r="AZ27" s="88"/>
      <c r="BA27" s="89"/>
      <c r="BB27" s="65"/>
      <c r="BC27" s="106">
        <f t="shared" si="158"/>
        <v>0</v>
      </c>
      <c r="BD27" s="107">
        <f t="shared" si="159"/>
        <v>0</v>
      </c>
      <c r="BE27" s="88"/>
      <c r="BF27" s="89"/>
      <c r="BG27" s="65"/>
      <c r="BH27" s="106">
        <f t="shared" si="160"/>
        <v>0</v>
      </c>
      <c r="BI27" s="107">
        <f t="shared" si="161"/>
        <v>0</v>
      </c>
      <c r="BJ27" s="88"/>
      <c r="BK27" s="89"/>
      <c r="BL27" s="65"/>
      <c r="BM27" s="106">
        <f t="shared" si="162"/>
        <v>0</v>
      </c>
      <c r="BN27" s="107">
        <f t="shared" si="163"/>
        <v>0</v>
      </c>
      <c r="BO27" s="88"/>
      <c r="BP27" s="89"/>
      <c r="BQ27" s="65"/>
      <c r="BR27" s="106">
        <f t="shared" si="164"/>
        <v>0</v>
      </c>
      <c r="BS27" s="107">
        <f t="shared" si="165"/>
        <v>0</v>
      </c>
      <c r="BT27" s="88"/>
      <c r="BU27" s="89"/>
      <c r="BV27" s="65"/>
      <c r="BW27" s="106">
        <f t="shared" si="166"/>
        <v>0</v>
      </c>
      <c r="BX27" s="107">
        <f t="shared" si="167"/>
        <v>0</v>
      </c>
      <c r="BY27" s="88"/>
      <c r="BZ27" s="89"/>
      <c r="CA27" s="65"/>
      <c r="CB27" s="106">
        <f t="shared" si="168"/>
        <v>0</v>
      </c>
      <c r="CC27" s="107">
        <f t="shared" si="169"/>
        <v>0</v>
      </c>
    </row>
    <row r="28" spans="1:81" s="100" customFormat="1" ht="15.45" customHeight="1" x14ac:dyDescent="0.25">
      <c r="A28" s="101">
        <f t="shared" si="138"/>
        <v>0</v>
      </c>
      <c r="B28" s="102">
        <f t="shared" si="139"/>
        <v>0</v>
      </c>
      <c r="C28" s="103"/>
      <c r="D28" s="104" t="s">
        <v>351</v>
      </c>
      <c r="E28" s="105" t="s">
        <v>301</v>
      </c>
      <c r="F28" s="103"/>
      <c r="G28" s="88"/>
      <c r="H28" s="89"/>
      <c r="I28" s="65"/>
      <c r="J28" s="106">
        <f t="shared" si="140"/>
        <v>0</v>
      </c>
      <c r="K28" s="107">
        <f t="shared" si="141"/>
        <v>0</v>
      </c>
      <c r="L28" s="88"/>
      <c r="M28" s="89"/>
      <c r="N28" s="65"/>
      <c r="O28" s="106">
        <f t="shared" si="142"/>
        <v>0</v>
      </c>
      <c r="P28" s="107">
        <f t="shared" si="143"/>
        <v>0</v>
      </c>
      <c r="Q28" s="88"/>
      <c r="R28" s="89"/>
      <c r="S28" s="65"/>
      <c r="T28" s="106">
        <f t="shared" si="144"/>
        <v>0</v>
      </c>
      <c r="U28" s="107">
        <f t="shared" si="145"/>
        <v>0</v>
      </c>
      <c r="V28" s="88"/>
      <c r="W28" s="89"/>
      <c r="X28" s="65"/>
      <c r="Y28" s="106">
        <f t="shared" si="146"/>
        <v>0</v>
      </c>
      <c r="Z28" s="107">
        <f t="shared" si="147"/>
        <v>0</v>
      </c>
      <c r="AA28" s="88"/>
      <c r="AB28" s="89"/>
      <c r="AC28" s="65"/>
      <c r="AD28" s="106">
        <f t="shared" si="148"/>
        <v>0</v>
      </c>
      <c r="AE28" s="107">
        <f t="shared" si="149"/>
        <v>0</v>
      </c>
      <c r="AF28" s="88"/>
      <c r="AG28" s="89"/>
      <c r="AH28" s="65"/>
      <c r="AI28" s="106">
        <f t="shared" si="150"/>
        <v>0</v>
      </c>
      <c r="AJ28" s="107">
        <f t="shared" si="151"/>
        <v>0</v>
      </c>
      <c r="AK28" s="88"/>
      <c r="AL28" s="89"/>
      <c r="AM28" s="65"/>
      <c r="AN28" s="106">
        <f t="shared" si="152"/>
        <v>0</v>
      </c>
      <c r="AO28" s="107">
        <f t="shared" si="153"/>
        <v>0</v>
      </c>
      <c r="AP28" s="88"/>
      <c r="AQ28" s="89"/>
      <c r="AR28" s="65"/>
      <c r="AS28" s="106">
        <f t="shared" si="154"/>
        <v>0</v>
      </c>
      <c r="AT28" s="107">
        <f t="shared" si="155"/>
        <v>0</v>
      </c>
      <c r="AU28" s="88"/>
      <c r="AV28" s="89"/>
      <c r="AW28" s="65"/>
      <c r="AX28" s="106">
        <f t="shared" si="156"/>
        <v>0</v>
      </c>
      <c r="AY28" s="107">
        <f t="shared" si="157"/>
        <v>0</v>
      </c>
      <c r="AZ28" s="88"/>
      <c r="BA28" s="89"/>
      <c r="BB28" s="65"/>
      <c r="BC28" s="106">
        <f t="shared" si="158"/>
        <v>0</v>
      </c>
      <c r="BD28" s="107">
        <f t="shared" si="159"/>
        <v>0</v>
      </c>
      <c r="BE28" s="88"/>
      <c r="BF28" s="89"/>
      <c r="BG28" s="65"/>
      <c r="BH28" s="106">
        <f t="shared" si="160"/>
        <v>0</v>
      </c>
      <c r="BI28" s="107">
        <f t="shared" si="161"/>
        <v>0</v>
      </c>
      <c r="BJ28" s="88"/>
      <c r="BK28" s="89"/>
      <c r="BL28" s="65"/>
      <c r="BM28" s="106">
        <f t="shared" si="162"/>
        <v>0</v>
      </c>
      <c r="BN28" s="107">
        <f t="shared" si="163"/>
        <v>0</v>
      </c>
      <c r="BO28" s="88"/>
      <c r="BP28" s="89"/>
      <c r="BQ28" s="65"/>
      <c r="BR28" s="106">
        <f t="shared" si="164"/>
        <v>0</v>
      </c>
      <c r="BS28" s="107">
        <f t="shared" si="165"/>
        <v>0</v>
      </c>
      <c r="BT28" s="88"/>
      <c r="BU28" s="89"/>
      <c r="BV28" s="65"/>
      <c r="BW28" s="106">
        <f t="shared" si="166"/>
        <v>0</v>
      </c>
      <c r="BX28" s="107">
        <f t="shared" si="167"/>
        <v>0</v>
      </c>
      <c r="BY28" s="88"/>
      <c r="BZ28" s="89"/>
      <c r="CA28" s="65"/>
      <c r="CB28" s="106">
        <f t="shared" si="168"/>
        <v>0</v>
      </c>
      <c r="CC28" s="107">
        <f t="shared" si="169"/>
        <v>0</v>
      </c>
    </row>
    <row r="29" spans="1:81" s="100" customFormat="1" ht="15.45" customHeight="1" x14ac:dyDescent="0.25">
      <c r="A29" s="101">
        <f t="shared" si="138"/>
        <v>0</v>
      </c>
      <c r="B29" s="102">
        <f t="shared" si="139"/>
        <v>0</v>
      </c>
      <c r="C29" s="103"/>
      <c r="D29" s="104" t="s">
        <v>352</v>
      </c>
      <c r="E29" s="105" t="s">
        <v>303</v>
      </c>
      <c r="F29" s="103"/>
      <c r="G29" s="88"/>
      <c r="H29" s="89"/>
      <c r="I29" s="65"/>
      <c r="J29" s="106">
        <f t="shared" si="140"/>
        <v>0</v>
      </c>
      <c r="K29" s="107">
        <f t="shared" si="141"/>
        <v>0</v>
      </c>
      <c r="L29" s="88"/>
      <c r="M29" s="89"/>
      <c r="N29" s="65"/>
      <c r="O29" s="106">
        <f t="shared" si="142"/>
        <v>0</v>
      </c>
      <c r="P29" s="107">
        <f t="shared" si="143"/>
        <v>0</v>
      </c>
      <c r="Q29" s="88"/>
      <c r="R29" s="89"/>
      <c r="S29" s="65"/>
      <c r="T29" s="106">
        <f t="shared" si="144"/>
        <v>0</v>
      </c>
      <c r="U29" s="107">
        <f t="shared" si="145"/>
        <v>0</v>
      </c>
      <c r="V29" s="88"/>
      <c r="W29" s="89"/>
      <c r="X29" s="65"/>
      <c r="Y29" s="106">
        <f t="shared" si="146"/>
        <v>0</v>
      </c>
      <c r="Z29" s="107">
        <f t="shared" si="147"/>
        <v>0</v>
      </c>
      <c r="AA29" s="88"/>
      <c r="AB29" s="89"/>
      <c r="AC29" s="65"/>
      <c r="AD29" s="106">
        <f t="shared" si="148"/>
        <v>0</v>
      </c>
      <c r="AE29" s="107">
        <f t="shared" si="149"/>
        <v>0</v>
      </c>
      <c r="AF29" s="88"/>
      <c r="AG29" s="89"/>
      <c r="AH29" s="65"/>
      <c r="AI29" s="106">
        <f t="shared" si="150"/>
        <v>0</v>
      </c>
      <c r="AJ29" s="107">
        <f t="shared" si="151"/>
        <v>0</v>
      </c>
      <c r="AK29" s="88"/>
      <c r="AL29" s="89"/>
      <c r="AM29" s="65"/>
      <c r="AN29" s="106">
        <f t="shared" si="152"/>
        <v>0</v>
      </c>
      <c r="AO29" s="107">
        <f t="shared" si="153"/>
        <v>0</v>
      </c>
      <c r="AP29" s="88"/>
      <c r="AQ29" s="89"/>
      <c r="AR29" s="65"/>
      <c r="AS29" s="106">
        <f t="shared" si="154"/>
        <v>0</v>
      </c>
      <c r="AT29" s="107">
        <f t="shared" si="155"/>
        <v>0</v>
      </c>
      <c r="AU29" s="88"/>
      <c r="AV29" s="89"/>
      <c r="AW29" s="65"/>
      <c r="AX29" s="106">
        <f t="shared" si="156"/>
        <v>0</v>
      </c>
      <c r="AY29" s="107">
        <f t="shared" si="157"/>
        <v>0</v>
      </c>
      <c r="AZ29" s="88"/>
      <c r="BA29" s="89"/>
      <c r="BB29" s="65"/>
      <c r="BC29" s="106">
        <f t="shared" si="158"/>
        <v>0</v>
      </c>
      <c r="BD29" s="107">
        <f t="shared" si="159"/>
        <v>0</v>
      </c>
      <c r="BE29" s="88"/>
      <c r="BF29" s="89"/>
      <c r="BG29" s="65"/>
      <c r="BH29" s="106">
        <f t="shared" si="160"/>
        <v>0</v>
      </c>
      <c r="BI29" s="107">
        <f t="shared" si="161"/>
        <v>0</v>
      </c>
      <c r="BJ29" s="88"/>
      <c r="BK29" s="89"/>
      <c r="BL29" s="65"/>
      <c r="BM29" s="106">
        <f t="shared" si="162"/>
        <v>0</v>
      </c>
      <c r="BN29" s="107">
        <f t="shared" si="163"/>
        <v>0</v>
      </c>
      <c r="BO29" s="88"/>
      <c r="BP29" s="89"/>
      <c r="BQ29" s="65"/>
      <c r="BR29" s="106">
        <f t="shared" si="164"/>
        <v>0</v>
      </c>
      <c r="BS29" s="107">
        <f t="shared" si="165"/>
        <v>0</v>
      </c>
      <c r="BT29" s="88"/>
      <c r="BU29" s="89"/>
      <c r="BV29" s="65"/>
      <c r="BW29" s="106">
        <f t="shared" si="166"/>
        <v>0</v>
      </c>
      <c r="BX29" s="107">
        <f t="shared" si="167"/>
        <v>0</v>
      </c>
      <c r="BY29" s="88"/>
      <c r="BZ29" s="89"/>
      <c r="CA29" s="65"/>
      <c r="CB29" s="106">
        <f t="shared" si="168"/>
        <v>0</v>
      </c>
      <c r="CC29" s="107">
        <f t="shared" si="169"/>
        <v>0</v>
      </c>
    </row>
    <row r="30" spans="1:81" s="100" customFormat="1" ht="15.45" customHeight="1" x14ac:dyDescent="0.25">
      <c r="A30" s="101">
        <f t="shared" si="138"/>
        <v>0</v>
      </c>
      <c r="B30" s="102">
        <f t="shared" si="139"/>
        <v>0</v>
      </c>
      <c r="C30" s="103"/>
      <c r="D30" s="104" t="s">
        <v>353</v>
      </c>
      <c r="E30" s="108"/>
      <c r="F30" s="103"/>
      <c r="G30" s="88"/>
      <c r="H30" s="89"/>
      <c r="I30" s="65"/>
      <c r="J30" s="106">
        <f t="shared" si="140"/>
        <v>0</v>
      </c>
      <c r="K30" s="107">
        <f t="shared" si="141"/>
        <v>0</v>
      </c>
      <c r="L30" s="88"/>
      <c r="M30" s="89"/>
      <c r="N30" s="65"/>
      <c r="O30" s="106">
        <f t="shared" si="142"/>
        <v>0</v>
      </c>
      <c r="P30" s="107">
        <f t="shared" si="143"/>
        <v>0</v>
      </c>
      <c r="Q30" s="88"/>
      <c r="R30" s="89"/>
      <c r="S30" s="65"/>
      <c r="T30" s="106">
        <f t="shared" si="144"/>
        <v>0</v>
      </c>
      <c r="U30" s="107">
        <f t="shared" si="145"/>
        <v>0</v>
      </c>
      <c r="V30" s="88"/>
      <c r="W30" s="89"/>
      <c r="X30" s="65"/>
      <c r="Y30" s="106">
        <f t="shared" si="146"/>
        <v>0</v>
      </c>
      <c r="Z30" s="107">
        <f t="shared" si="147"/>
        <v>0</v>
      </c>
      <c r="AA30" s="88"/>
      <c r="AB30" s="89"/>
      <c r="AC30" s="65"/>
      <c r="AD30" s="106">
        <f t="shared" si="148"/>
        <v>0</v>
      </c>
      <c r="AE30" s="107">
        <f t="shared" si="149"/>
        <v>0</v>
      </c>
      <c r="AF30" s="88"/>
      <c r="AG30" s="89"/>
      <c r="AH30" s="65"/>
      <c r="AI30" s="106">
        <f t="shared" si="150"/>
        <v>0</v>
      </c>
      <c r="AJ30" s="107">
        <f t="shared" si="151"/>
        <v>0</v>
      </c>
      <c r="AK30" s="88"/>
      <c r="AL30" s="89"/>
      <c r="AM30" s="65"/>
      <c r="AN30" s="106">
        <f t="shared" si="152"/>
        <v>0</v>
      </c>
      <c r="AO30" s="107">
        <f t="shared" si="153"/>
        <v>0</v>
      </c>
      <c r="AP30" s="88"/>
      <c r="AQ30" s="89"/>
      <c r="AR30" s="65"/>
      <c r="AS30" s="106">
        <f t="shared" si="154"/>
        <v>0</v>
      </c>
      <c r="AT30" s="107">
        <f t="shared" si="155"/>
        <v>0</v>
      </c>
      <c r="AU30" s="88"/>
      <c r="AV30" s="89"/>
      <c r="AW30" s="65"/>
      <c r="AX30" s="106">
        <f t="shared" si="156"/>
        <v>0</v>
      </c>
      <c r="AY30" s="107">
        <f t="shared" si="157"/>
        <v>0</v>
      </c>
      <c r="AZ30" s="88"/>
      <c r="BA30" s="89"/>
      <c r="BB30" s="65"/>
      <c r="BC30" s="106">
        <f t="shared" si="158"/>
        <v>0</v>
      </c>
      <c r="BD30" s="107">
        <f t="shared" si="159"/>
        <v>0</v>
      </c>
      <c r="BE30" s="88"/>
      <c r="BF30" s="89"/>
      <c r="BG30" s="65"/>
      <c r="BH30" s="106">
        <f t="shared" si="160"/>
        <v>0</v>
      </c>
      <c r="BI30" s="107">
        <f t="shared" si="161"/>
        <v>0</v>
      </c>
      <c r="BJ30" s="88"/>
      <c r="BK30" s="89"/>
      <c r="BL30" s="65"/>
      <c r="BM30" s="106">
        <f t="shared" si="162"/>
        <v>0</v>
      </c>
      <c r="BN30" s="107">
        <f t="shared" si="163"/>
        <v>0</v>
      </c>
      <c r="BO30" s="88"/>
      <c r="BP30" s="89"/>
      <c r="BQ30" s="65"/>
      <c r="BR30" s="106">
        <f t="shared" si="164"/>
        <v>0</v>
      </c>
      <c r="BS30" s="107">
        <f t="shared" si="165"/>
        <v>0</v>
      </c>
      <c r="BT30" s="88"/>
      <c r="BU30" s="89"/>
      <c r="BV30" s="65"/>
      <c r="BW30" s="106">
        <f t="shared" si="166"/>
        <v>0</v>
      </c>
      <c r="BX30" s="107">
        <f t="shared" si="167"/>
        <v>0</v>
      </c>
      <c r="BY30" s="88"/>
      <c r="BZ30" s="89"/>
      <c r="CA30" s="65"/>
      <c r="CB30" s="106">
        <f t="shared" si="168"/>
        <v>0</v>
      </c>
      <c r="CC30" s="107">
        <f t="shared" si="169"/>
        <v>0</v>
      </c>
    </row>
    <row r="31" spans="1:81" s="100" customFormat="1" ht="15.45" customHeight="1" x14ac:dyDescent="0.25">
      <c r="A31" s="101">
        <f t="shared" si="138"/>
        <v>0</v>
      </c>
      <c r="B31" s="102">
        <f t="shared" si="139"/>
        <v>0</v>
      </c>
      <c r="C31" s="103"/>
      <c r="D31" s="104" t="s">
        <v>354</v>
      </c>
      <c r="E31" s="108"/>
      <c r="F31" s="103"/>
      <c r="G31" s="88"/>
      <c r="H31" s="89"/>
      <c r="I31" s="65"/>
      <c r="J31" s="106">
        <f t="shared" si="140"/>
        <v>0</v>
      </c>
      <c r="K31" s="107">
        <f t="shared" si="141"/>
        <v>0</v>
      </c>
      <c r="L31" s="88"/>
      <c r="M31" s="89"/>
      <c r="N31" s="65"/>
      <c r="O31" s="106">
        <f t="shared" si="142"/>
        <v>0</v>
      </c>
      <c r="P31" s="107">
        <f t="shared" si="143"/>
        <v>0</v>
      </c>
      <c r="Q31" s="88"/>
      <c r="R31" s="89"/>
      <c r="S31" s="65"/>
      <c r="T31" s="106">
        <f t="shared" si="144"/>
        <v>0</v>
      </c>
      <c r="U31" s="107">
        <f t="shared" si="145"/>
        <v>0</v>
      </c>
      <c r="V31" s="88"/>
      <c r="W31" s="89"/>
      <c r="X31" s="65"/>
      <c r="Y31" s="106">
        <f t="shared" si="146"/>
        <v>0</v>
      </c>
      <c r="Z31" s="107">
        <f t="shared" si="147"/>
        <v>0</v>
      </c>
      <c r="AA31" s="88"/>
      <c r="AB31" s="89"/>
      <c r="AC31" s="65"/>
      <c r="AD31" s="106">
        <f t="shared" si="148"/>
        <v>0</v>
      </c>
      <c r="AE31" s="107">
        <f t="shared" si="149"/>
        <v>0</v>
      </c>
      <c r="AF31" s="88"/>
      <c r="AG31" s="89"/>
      <c r="AH31" s="65"/>
      <c r="AI31" s="106">
        <f t="shared" si="150"/>
        <v>0</v>
      </c>
      <c r="AJ31" s="107">
        <f t="shared" si="151"/>
        <v>0</v>
      </c>
      <c r="AK31" s="88"/>
      <c r="AL31" s="89"/>
      <c r="AM31" s="65"/>
      <c r="AN31" s="106">
        <f t="shared" si="152"/>
        <v>0</v>
      </c>
      <c r="AO31" s="107">
        <f t="shared" si="153"/>
        <v>0</v>
      </c>
      <c r="AP31" s="88"/>
      <c r="AQ31" s="89"/>
      <c r="AR31" s="65"/>
      <c r="AS31" s="106">
        <f t="shared" si="154"/>
        <v>0</v>
      </c>
      <c r="AT31" s="107">
        <f t="shared" si="155"/>
        <v>0</v>
      </c>
      <c r="AU31" s="88"/>
      <c r="AV31" s="89"/>
      <c r="AW31" s="65"/>
      <c r="AX31" s="106">
        <f t="shared" si="156"/>
        <v>0</v>
      </c>
      <c r="AY31" s="107">
        <f t="shared" si="157"/>
        <v>0</v>
      </c>
      <c r="AZ31" s="88"/>
      <c r="BA31" s="89"/>
      <c r="BB31" s="65"/>
      <c r="BC31" s="106">
        <f t="shared" si="158"/>
        <v>0</v>
      </c>
      <c r="BD31" s="107">
        <f t="shared" si="159"/>
        <v>0</v>
      </c>
      <c r="BE31" s="88"/>
      <c r="BF31" s="89"/>
      <c r="BG31" s="65"/>
      <c r="BH31" s="106">
        <f t="shared" si="160"/>
        <v>0</v>
      </c>
      <c r="BI31" s="107">
        <f t="shared" si="161"/>
        <v>0</v>
      </c>
      <c r="BJ31" s="88"/>
      <c r="BK31" s="89"/>
      <c r="BL31" s="65"/>
      <c r="BM31" s="106">
        <f t="shared" si="162"/>
        <v>0</v>
      </c>
      <c r="BN31" s="107">
        <f t="shared" si="163"/>
        <v>0</v>
      </c>
      <c r="BO31" s="88"/>
      <c r="BP31" s="89"/>
      <c r="BQ31" s="65"/>
      <c r="BR31" s="106">
        <f t="shared" si="164"/>
        <v>0</v>
      </c>
      <c r="BS31" s="107">
        <f t="shared" si="165"/>
        <v>0</v>
      </c>
      <c r="BT31" s="88"/>
      <c r="BU31" s="89"/>
      <c r="BV31" s="65"/>
      <c r="BW31" s="106">
        <f t="shared" si="166"/>
        <v>0</v>
      </c>
      <c r="BX31" s="107">
        <f t="shared" si="167"/>
        <v>0</v>
      </c>
      <c r="BY31" s="88"/>
      <c r="BZ31" s="89"/>
      <c r="CA31" s="65"/>
      <c r="CB31" s="106">
        <f t="shared" si="168"/>
        <v>0</v>
      </c>
      <c r="CC31" s="107">
        <f t="shared" si="169"/>
        <v>0</v>
      </c>
    </row>
    <row r="32" spans="1:81" s="100" customFormat="1" ht="15.45" customHeight="1" x14ac:dyDescent="0.25">
      <c r="A32" s="101">
        <f t="shared" si="138"/>
        <v>0</v>
      </c>
      <c r="B32" s="102">
        <f t="shared" si="139"/>
        <v>0</v>
      </c>
      <c r="C32" s="103"/>
      <c r="D32" s="104" t="s">
        <v>355</v>
      </c>
      <c r="E32" s="108"/>
      <c r="F32" s="103"/>
      <c r="G32" s="88"/>
      <c r="H32" s="89"/>
      <c r="I32" s="65"/>
      <c r="J32" s="106">
        <f t="shared" si="140"/>
        <v>0</v>
      </c>
      <c r="K32" s="107">
        <f t="shared" si="141"/>
        <v>0</v>
      </c>
      <c r="L32" s="88"/>
      <c r="M32" s="89"/>
      <c r="N32" s="65"/>
      <c r="O32" s="106">
        <f t="shared" si="142"/>
        <v>0</v>
      </c>
      <c r="P32" s="107">
        <f t="shared" si="143"/>
        <v>0</v>
      </c>
      <c r="Q32" s="88"/>
      <c r="R32" s="89"/>
      <c r="S32" s="65"/>
      <c r="T32" s="106">
        <f t="shared" si="144"/>
        <v>0</v>
      </c>
      <c r="U32" s="107">
        <f t="shared" si="145"/>
        <v>0</v>
      </c>
      <c r="V32" s="88"/>
      <c r="W32" s="89"/>
      <c r="X32" s="65"/>
      <c r="Y32" s="106">
        <f t="shared" si="146"/>
        <v>0</v>
      </c>
      <c r="Z32" s="107">
        <f t="shared" si="147"/>
        <v>0</v>
      </c>
      <c r="AA32" s="88"/>
      <c r="AB32" s="89"/>
      <c r="AC32" s="65"/>
      <c r="AD32" s="106">
        <f t="shared" si="148"/>
        <v>0</v>
      </c>
      <c r="AE32" s="107">
        <f t="shared" si="149"/>
        <v>0</v>
      </c>
      <c r="AF32" s="88"/>
      <c r="AG32" s="89"/>
      <c r="AH32" s="65"/>
      <c r="AI32" s="106">
        <f t="shared" si="150"/>
        <v>0</v>
      </c>
      <c r="AJ32" s="107">
        <f t="shared" si="151"/>
        <v>0</v>
      </c>
      <c r="AK32" s="88"/>
      <c r="AL32" s="89"/>
      <c r="AM32" s="65"/>
      <c r="AN32" s="106">
        <f t="shared" si="152"/>
        <v>0</v>
      </c>
      <c r="AO32" s="107">
        <f t="shared" si="153"/>
        <v>0</v>
      </c>
      <c r="AP32" s="88"/>
      <c r="AQ32" s="89"/>
      <c r="AR32" s="65"/>
      <c r="AS32" s="106">
        <f t="shared" si="154"/>
        <v>0</v>
      </c>
      <c r="AT32" s="107">
        <f t="shared" si="155"/>
        <v>0</v>
      </c>
      <c r="AU32" s="88"/>
      <c r="AV32" s="89"/>
      <c r="AW32" s="65"/>
      <c r="AX32" s="106">
        <f t="shared" si="156"/>
        <v>0</v>
      </c>
      <c r="AY32" s="107">
        <f t="shared" si="157"/>
        <v>0</v>
      </c>
      <c r="AZ32" s="88"/>
      <c r="BA32" s="89"/>
      <c r="BB32" s="65"/>
      <c r="BC32" s="106">
        <f t="shared" si="158"/>
        <v>0</v>
      </c>
      <c r="BD32" s="107">
        <f t="shared" si="159"/>
        <v>0</v>
      </c>
      <c r="BE32" s="88"/>
      <c r="BF32" s="89"/>
      <c r="BG32" s="65"/>
      <c r="BH32" s="106">
        <f t="shared" si="160"/>
        <v>0</v>
      </c>
      <c r="BI32" s="107">
        <f t="shared" si="161"/>
        <v>0</v>
      </c>
      <c r="BJ32" s="88"/>
      <c r="BK32" s="89"/>
      <c r="BL32" s="65"/>
      <c r="BM32" s="106">
        <f t="shared" si="162"/>
        <v>0</v>
      </c>
      <c r="BN32" s="107">
        <f t="shared" si="163"/>
        <v>0</v>
      </c>
      <c r="BO32" s="88"/>
      <c r="BP32" s="89"/>
      <c r="BQ32" s="65"/>
      <c r="BR32" s="106">
        <f t="shared" si="164"/>
        <v>0</v>
      </c>
      <c r="BS32" s="107">
        <f t="shared" si="165"/>
        <v>0</v>
      </c>
      <c r="BT32" s="88"/>
      <c r="BU32" s="89"/>
      <c r="BV32" s="65"/>
      <c r="BW32" s="106">
        <f t="shared" si="166"/>
        <v>0</v>
      </c>
      <c r="BX32" s="107">
        <f t="shared" si="167"/>
        <v>0</v>
      </c>
      <c r="BY32" s="88"/>
      <c r="BZ32" s="89"/>
      <c r="CA32" s="65"/>
      <c r="CB32" s="106">
        <f t="shared" si="168"/>
        <v>0</v>
      </c>
      <c r="CC32" s="107">
        <f t="shared" si="169"/>
        <v>0</v>
      </c>
    </row>
    <row r="33" spans="1:81" ht="15.45" customHeight="1" x14ac:dyDescent="0.25">
      <c r="A33" s="87"/>
      <c r="B33" s="69"/>
      <c r="C33" s="58"/>
      <c r="D33" s="50" t="s">
        <v>356</v>
      </c>
      <c r="E33" s="286" t="s">
        <v>357</v>
      </c>
      <c r="F33" s="243"/>
      <c r="G33" s="55"/>
      <c r="H33" s="56"/>
      <c r="I33" s="53"/>
      <c r="J33" s="70"/>
      <c r="K33" s="71"/>
      <c r="L33" s="55"/>
      <c r="M33" s="56"/>
      <c r="N33" s="53"/>
      <c r="O33" s="70"/>
      <c r="P33" s="71"/>
      <c r="Q33" s="55"/>
      <c r="R33" s="56"/>
      <c r="S33" s="53"/>
      <c r="T33" s="70"/>
      <c r="U33" s="71"/>
      <c r="V33" s="55"/>
      <c r="W33" s="56"/>
      <c r="X33" s="53"/>
      <c r="Y33" s="70"/>
      <c r="Z33" s="71"/>
      <c r="AA33" s="55"/>
      <c r="AB33" s="56"/>
      <c r="AC33" s="53"/>
      <c r="AD33" s="70"/>
      <c r="AE33" s="71"/>
      <c r="AF33" s="55"/>
      <c r="AG33" s="56"/>
      <c r="AH33" s="53"/>
      <c r="AI33" s="70"/>
      <c r="AJ33" s="71"/>
      <c r="AK33" s="55"/>
      <c r="AL33" s="56"/>
      <c r="AM33" s="53"/>
      <c r="AN33" s="70"/>
      <c r="AO33" s="71"/>
      <c r="AP33" s="55"/>
      <c r="AQ33" s="56"/>
      <c r="AR33" s="53"/>
      <c r="AS33" s="70"/>
      <c r="AT33" s="71"/>
      <c r="AU33" s="55"/>
      <c r="AV33" s="56"/>
      <c r="AW33" s="53"/>
      <c r="AX33" s="70"/>
      <c r="AY33" s="71"/>
      <c r="AZ33" s="55"/>
      <c r="BA33" s="56"/>
      <c r="BB33" s="53"/>
      <c r="BC33" s="70"/>
      <c r="BD33" s="71"/>
      <c r="BE33" s="55"/>
      <c r="BF33" s="56"/>
      <c r="BG33" s="53"/>
      <c r="BH33" s="70"/>
      <c r="BI33" s="71"/>
      <c r="BJ33" s="55"/>
      <c r="BK33" s="56"/>
      <c r="BL33" s="53"/>
      <c r="BM33" s="70"/>
      <c r="BN33" s="71"/>
      <c r="BO33" s="55"/>
      <c r="BP33" s="56"/>
      <c r="BQ33" s="53"/>
      <c r="BR33" s="70"/>
      <c r="BS33" s="71"/>
      <c r="BT33" s="55"/>
      <c r="BU33" s="56"/>
      <c r="BV33" s="53"/>
      <c r="BW33" s="70"/>
      <c r="BX33" s="71"/>
      <c r="BY33" s="55"/>
      <c r="BZ33" s="56"/>
      <c r="CA33" s="53"/>
      <c r="CB33" s="70"/>
      <c r="CC33" s="71"/>
    </row>
    <row r="34" spans="1:81" ht="15.45" customHeight="1" x14ac:dyDescent="0.25">
      <c r="A34" s="59">
        <f t="shared" ref="A34:A69" si="170">SUMIF($I$5:$GT$5,"QTY*Equipment",$I34:$GT34)</f>
        <v>0</v>
      </c>
      <c r="B34" s="60">
        <f t="shared" ref="B34:B69" si="171">SUMIF($I$5:$GT$5,"QTY*Install",$I34:$GT34)</f>
        <v>0</v>
      </c>
      <c r="C34" s="61"/>
      <c r="D34" s="62" t="s">
        <v>358</v>
      </c>
      <c r="E34" s="264" t="s">
        <v>653</v>
      </c>
      <c r="F34" s="242"/>
      <c r="G34" s="88"/>
      <c r="H34" s="89"/>
      <c r="I34" s="65"/>
      <c r="J34" s="66">
        <f t="shared" ref="J34:J66" si="172">I34*G34</f>
        <v>0</v>
      </c>
      <c r="K34" s="67">
        <f t="shared" ref="K34:K66" si="173">I34*H34</f>
        <v>0</v>
      </c>
      <c r="L34" s="88"/>
      <c r="M34" s="89"/>
      <c r="N34" s="65"/>
      <c r="O34" s="66">
        <f t="shared" ref="O34:O66" si="174">N34*L34</f>
        <v>0</v>
      </c>
      <c r="P34" s="67">
        <f t="shared" ref="P34:P66" si="175">N34*M34</f>
        <v>0</v>
      </c>
      <c r="Q34" s="88"/>
      <c r="R34" s="89"/>
      <c r="S34" s="65"/>
      <c r="T34" s="66">
        <f t="shared" ref="T34:T66" si="176">S34*Q34</f>
        <v>0</v>
      </c>
      <c r="U34" s="67">
        <f t="shared" ref="U34:U66" si="177">S34*R34</f>
        <v>0</v>
      </c>
      <c r="V34" s="88"/>
      <c r="W34" s="89"/>
      <c r="X34" s="65"/>
      <c r="Y34" s="66">
        <f t="shared" ref="Y34:Y66" si="178">X34*V34</f>
        <v>0</v>
      </c>
      <c r="Z34" s="67">
        <f t="shared" ref="Z34:Z66" si="179">X34*W34</f>
        <v>0</v>
      </c>
      <c r="AA34" s="88"/>
      <c r="AB34" s="89"/>
      <c r="AC34" s="65"/>
      <c r="AD34" s="66">
        <f t="shared" ref="AD34:AD66" si="180">AC34*AA34</f>
        <v>0</v>
      </c>
      <c r="AE34" s="67">
        <f t="shared" ref="AE34:AE66" si="181">AC34*AB34</f>
        <v>0</v>
      </c>
      <c r="AF34" s="88"/>
      <c r="AG34" s="89"/>
      <c r="AH34" s="65"/>
      <c r="AI34" s="66">
        <f t="shared" ref="AI34:AI66" si="182">AH34*AF34</f>
        <v>0</v>
      </c>
      <c r="AJ34" s="67">
        <f t="shared" ref="AJ34:AJ66" si="183">AH34*AG34</f>
        <v>0</v>
      </c>
      <c r="AK34" s="88"/>
      <c r="AL34" s="89"/>
      <c r="AM34" s="65"/>
      <c r="AN34" s="66">
        <f t="shared" ref="AN34:AN66" si="184">AM34*AK34</f>
        <v>0</v>
      </c>
      <c r="AO34" s="67">
        <f t="shared" ref="AO34:AO66" si="185">AM34*AL34</f>
        <v>0</v>
      </c>
      <c r="AP34" s="88"/>
      <c r="AQ34" s="89"/>
      <c r="AR34" s="65"/>
      <c r="AS34" s="66">
        <f t="shared" ref="AS34:AS66" si="186">AR34*AP34</f>
        <v>0</v>
      </c>
      <c r="AT34" s="67">
        <f t="shared" ref="AT34:AT66" si="187">AR34*AQ34</f>
        <v>0</v>
      </c>
      <c r="AU34" s="88"/>
      <c r="AV34" s="89"/>
      <c r="AW34" s="65"/>
      <c r="AX34" s="66">
        <f t="shared" ref="AX34:AX66" si="188">AW34*AU34</f>
        <v>0</v>
      </c>
      <c r="AY34" s="67">
        <f t="shared" ref="AY34:AY66" si="189">AW34*AV34</f>
        <v>0</v>
      </c>
      <c r="AZ34" s="88"/>
      <c r="BA34" s="89"/>
      <c r="BB34" s="65"/>
      <c r="BC34" s="66">
        <f t="shared" ref="BC34:BC66" si="190">BB34*AZ34</f>
        <v>0</v>
      </c>
      <c r="BD34" s="67">
        <f t="shared" ref="BD34:BD66" si="191">BB34*BA34</f>
        <v>0</v>
      </c>
      <c r="BE34" s="88"/>
      <c r="BF34" s="89"/>
      <c r="BG34" s="65"/>
      <c r="BH34" s="66">
        <f t="shared" ref="BH34:BH66" si="192">BG34*BE34</f>
        <v>0</v>
      </c>
      <c r="BI34" s="67">
        <f t="shared" ref="BI34:BI66" si="193">BG34*BF34</f>
        <v>0</v>
      </c>
      <c r="BJ34" s="88"/>
      <c r="BK34" s="89"/>
      <c r="BL34" s="65"/>
      <c r="BM34" s="66">
        <f t="shared" ref="BM34:BM66" si="194">BL34*BJ34</f>
        <v>0</v>
      </c>
      <c r="BN34" s="67">
        <f t="shared" ref="BN34:BN66" si="195">BL34*BK34</f>
        <v>0</v>
      </c>
      <c r="BO34" s="88"/>
      <c r="BP34" s="89"/>
      <c r="BQ34" s="65"/>
      <c r="BR34" s="66">
        <f t="shared" ref="BR34:BR66" si="196">BQ34*BO34</f>
        <v>0</v>
      </c>
      <c r="BS34" s="67">
        <f t="shared" ref="BS34:BS66" si="197">BQ34*BP34</f>
        <v>0</v>
      </c>
      <c r="BT34" s="88"/>
      <c r="BU34" s="89"/>
      <c r="BV34" s="65"/>
      <c r="BW34" s="66">
        <f t="shared" ref="BW34:BW66" si="198">BV34*BT34</f>
        <v>0</v>
      </c>
      <c r="BX34" s="67">
        <f t="shared" ref="BX34:BX66" si="199">BV34*BU34</f>
        <v>0</v>
      </c>
      <c r="BY34" s="88"/>
      <c r="BZ34" s="89"/>
      <c r="CA34" s="65"/>
      <c r="CB34" s="66">
        <f t="shared" ref="CB34:CB66" si="200">CA34*BY34</f>
        <v>0</v>
      </c>
      <c r="CC34" s="67">
        <f t="shared" ref="CC34:CC66" si="201">CA34*BZ34</f>
        <v>0</v>
      </c>
    </row>
    <row r="35" spans="1:81" ht="15.45" customHeight="1" x14ac:dyDescent="0.25">
      <c r="A35" s="59">
        <f t="shared" si="170"/>
        <v>0</v>
      </c>
      <c r="B35" s="60">
        <f t="shared" si="171"/>
        <v>0</v>
      </c>
      <c r="C35" s="61"/>
      <c r="D35" s="62" t="s">
        <v>359</v>
      </c>
      <c r="E35" s="264" t="s">
        <v>651</v>
      </c>
      <c r="F35" s="242"/>
      <c r="G35" s="88"/>
      <c r="H35" s="89"/>
      <c r="I35" s="65"/>
      <c r="J35" s="66">
        <f t="shared" ref="J35" si="202">I35*G35</f>
        <v>0</v>
      </c>
      <c r="K35" s="67">
        <f t="shared" ref="K35" si="203">I35*H35</f>
        <v>0</v>
      </c>
      <c r="L35" s="88"/>
      <c r="M35" s="89"/>
      <c r="N35" s="65"/>
      <c r="O35" s="66">
        <f t="shared" ref="O35" si="204">N35*L35</f>
        <v>0</v>
      </c>
      <c r="P35" s="67">
        <f t="shared" ref="P35" si="205">N35*M35</f>
        <v>0</v>
      </c>
      <c r="Q35" s="88"/>
      <c r="R35" s="89"/>
      <c r="S35" s="65"/>
      <c r="T35" s="66">
        <f t="shared" ref="T35" si="206">S35*Q35</f>
        <v>0</v>
      </c>
      <c r="U35" s="67">
        <f t="shared" ref="U35" si="207">S35*R35</f>
        <v>0</v>
      </c>
      <c r="V35" s="88"/>
      <c r="W35" s="89"/>
      <c r="X35" s="65"/>
      <c r="Y35" s="66">
        <f t="shared" ref="Y35" si="208">X35*V35</f>
        <v>0</v>
      </c>
      <c r="Z35" s="67">
        <f t="shared" ref="Z35" si="209">X35*W35</f>
        <v>0</v>
      </c>
      <c r="AA35" s="88"/>
      <c r="AB35" s="89"/>
      <c r="AC35" s="65"/>
      <c r="AD35" s="66">
        <f t="shared" ref="AD35" si="210">AC35*AA35</f>
        <v>0</v>
      </c>
      <c r="AE35" s="67">
        <f t="shared" ref="AE35" si="211">AC35*AB35</f>
        <v>0</v>
      </c>
      <c r="AF35" s="88"/>
      <c r="AG35" s="89"/>
      <c r="AH35" s="65"/>
      <c r="AI35" s="66">
        <f t="shared" ref="AI35" si="212">AH35*AF35</f>
        <v>0</v>
      </c>
      <c r="AJ35" s="67">
        <f t="shared" ref="AJ35" si="213">AH35*AG35</f>
        <v>0</v>
      </c>
      <c r="AK35" s="88"/>
      <c r="AL35" s="89"/>
      <c r="AM35" s="65"/>
      <c r="AN35" s="66">
        <f t="shared" ref="AN35" si="214">AM35*AK35</f>
        <v>0</v>
      </c>
      <c r="AO35" s="67">
        <f t="shared" ref="AO35" si="215">AM35*AL35</f>
        <v>0</v>
      </c>
      <c r="AP35" s="88"/>
      <c r="AQ35" s="89"/>
      <c r="AR35" s="65"/>
      <c r="AS35" s="66">
        <f t="shared" ref="AS35" si="216">AR35*AP35</f>
        <v>0</v>
      </c>
      <c r="AT35" s="67">
        <f t="shared" ref="AT35" si="217">AR35*AQ35</f>
        <v>0</v>
      </c>
      <c r="AU35" s="88"/>
      <c r="AV35" s="89"/>
      <c r="AW35" s="65"/>
      <c r="AX35" s="66">
        <f t="shared" ref="AX35" si="218">AW35*AU35</f>
        <v>0</v>
      </c>
      <c r="AY35" s="67">
        <f t="shared" ref="AY35" si="219">AW35*AV35</f>
        <v>0</v>
      </c>
      <c r="AZ35" s="88"/>
      <c r="BA35" s="89"/>
      <c r="BB35" s="65"/>
      <c r="BC35" s="66">
        <f t="shared" ref="BC35" si="220">BB35*AZ35</f>
        <v>0</v>
      </c>
      <c r="BD35" s="67">
        <f t="shared" ref="BD35" si="221">BB35*BA35</f>
        <v>0</v>
      </c>
      <c r="BE35" s="88"/>
      <c r="BF35" s="89"/>
      <c r="BG35" s="65"/>
      <c r="BH35" s="66">
        <f t="shared" ref="BH35" si="222">BG35*BE35</f>
        <v>0</v>
      </c>
      <c r="BI35" s="67">
        <f t="shared" ref="BI35" si="223">BG35*BF35</f>
        <v>0</v>
      </c>
      <c r="BJ35" s="88"/>
      <c r="BK35" s="89"/>
      <c r="BL35" s="65"/>
      <c r="BM35" s="66">
        <f t="shared" ref="BM35" si="224">BL35*BJ35</f>
        <v>0</v>
      </c>
      <c r="BN35" s="67">
        <f t="shared" ref="BN35" si="225">BL35*BK35</f>
        <v>0</v>
      </c>
      <c r="BO35" s="88"/>
      <c r="BP35" s="89"/>
      <c r="BQ35" s="65"/>
      <c r="BR35" s="66">
        <f t="shared" ref="BR35" si="226">BQ35*BO35</f>
        <v>0</v>
      </c>
      <c r="BS35" s="67">
        <f t="shared" ref="BS35" si="227">BQ35*BP35</f>
        <v>0</v>
      </c>
      <c r="BT35" s="88"/>
      <c r="BU35" s="89"/>
      <c r="BV35" s="65"/>
      <c r="BW35" s="66">
        <f t="shared" ref="BW35" si="228">BV35*BT35</f>
        <v>0</v>
      </c>
      <c r="BX35" s="67">
        <f t="shared" ref="BX35" si="229">BV35*BU35</f>
        <v>0</v>
      </c>
      <c r="BY35" s="88"/>
      <c r="BZ35" s="89"/>
      <c r="CA35" s="65"/>
      <c r="CB35" s="66">
        <f t="shared" ref="CB35" si="230">CA35*BY35</f>
        <v>0</v>
      </c>
      <c r="CC35" s="67">
        <f t="shared" ref="CC35" si="231">CA35*BZ35</f>
        <v>0</v>
      </c>
    </row>
    <row r="36" spans="1:81" ht="15.45" customHeight="1" x14ac:dyDescent="0.25">
      <c r="A36" s="59">
        <f t="shared" si="170"/>
        <v>0</v>
      </c>
      <c r="B36" s="60">
        <f t="shared" si="171"/>
        <v>0</v>
      </c>
      <c r="C36" s="61"/>
      <c r="D36" s="62" t="s">
        <v>360</v>
      </c>
      <c r="E36" s="264" t="s">
        <v>652</v>
      </c>
      <c r="F36" s="242"/>
      <c r="G36" s="88"/>
      <c r="H36" s="89"/>
      <c r="I36" s="65"/>
      <c r="J36" s="66">
        <f t="shared" ref="J36" si="232">I36*G36</f>
        <v>0</v>
      </c>
      <c r="K36" s="67">
        <f t="shared" ref="K36" si="233">I36*H36</f>
        <v>0</v>
      </c>
      <c r="L36" s="88"/>
      <c r="M36" s="89"/>
      <c r="N36" s="65"/>
      <c r="O36" s="66">
        <f t="shared" ref="O36" si="234">N36*L36</f>
        <v>0</v>
      </c>
      <c r="P36" s="67">
        <f t="shared" ref="P36" si="235">N36*M36</f>
        <v>0</v>
      </c>
      <c r="Q36" s="88"/>
      <c r="R36" s="89"/>
      <c r="S36" s="65"/>
      <c r="T36" s="66">
        <f t="shared" ref="T36" si="236">S36*Q36</f>
        <v>0</v>
      </c>
      <c r="U36" s="67">
        <f t="shared" ref="U36" si="237">S36*R36</f>
        <v>0</v>
      </c>
      <c r="V36" s="88"/>
      <c r="W36" s="89"/>
      <c r="X36" s="65"/>
      <c r="Y36" s="66">
        <f t="shared" ref="Y36" si="238">X36*V36</f>
        <v>0</v>
      </c>
      <c r="Z36" s="67">
        <f t="shared" ref="Z36" si="239">X36*W36</f>
        <v>0</v>
      </c>
      <c r="AA36" s="88"/>
      <c r="AB36" s="89"/>
      <c r="AC36" s="65"/>
      <c r="AD36" s="66">
        <f t="shared" ref="AD36" si="240">AC36*AA36</f>
        <v>0</v>
      </c>
      <c r="AE36" s="67">
        <f t="shared" ref="AE36" si="241">AC36*AB36</f>
        <v>0</v>
      </c>
      <c r="AF36" s="88"/>
      <c r="AG36" s="89"/>
      <c r="AH36" s="65"/>
      <c r="AI36" s="66">
        <f t="shared" ref="AI36" si="242">AH36*AF36</f>
        <v>0</v>
      </c>
      <c r="AJ36" s="67">
        <f t="shared" ref="AJ36" si="243">AH36*AG36</f>
        <v>0</v>
      </c>
      <c r="AK36" s="88"/>
      <c r="AL36" s="89"/>
      <c r="AM36" s="65"/>
      <c r="AN36" s="66">
        <f t="shared" ref="AN36" si="244">AM36*AK36</f>
        <v>0</v>
      </c>
      <c r="AO36" s="67">
        <f t="shared" ref="AO36" si="245">AM36*AL36</f>
        <v>0</v>
      </c>
      <c r="AP36" s="88"/>
      <c r="AQ36" s="89"/>
      <c r="AR36" s="65"/>
      <c r="AS36" s="66">
        <f t="shared" ref="AS36" si="246">AR36*AP36</f>
        <v>0</v>
      </c>
      <c r="AT36" s="67">
        <f t="shared" ref="AT36" si="247">AR36*AQ36</f>
        <v>0</v>
      </c>
      <c r="AU36" s="88"/>
      <c r="AV36" s="89"/>
      <c r="AW36" s="65"/>
      <c r="AX36" s="66">
        <f t="shared" ref="AX36" si="248">AW36*AU36</f>
        <v>0</v>
      </c>
      <c r="AY36" s="67">
        <f t="shared" ref="AY36" si="249">AW36*AV36</f>
        <v>0</v>
      </c>
      <c r="AZ36" s="88"/>
      <c r="BA36" s="89"/>
      <c r="BB36" s="65"/>
      <c r="BC36" s="66">
        <f t="shared" ref="BC36" si="250">BB36*AZ36</f>
        <v>0</v>
      </c>
      <c r="BD36" s="67">
        <f t="shared" ref="BD36" si="251">BB36*BA36</f>
        <v>0</v>
      </c>
      <c r="BE36" s="88"/>
      <c r="BF36" s="89"/>
      <c r="BG36" s="65"/>
      <c r="BH36" s="66">
        <f t="shared" ref="BH36" si="252">BG36*BE36</f>
        <v>0</v>
      </c>
      <c r="BI36" s="67">
        <f t="shared" ref="BI36" si="253">BG36*BF36</f>
        <v>0</v>
      </c>
      <c r="BJ36" s="88"/>
      <c r="BK36" s="89"/>
      <c r="BL36" s="65"/>
      <c r="BM36" s="66">
        <f t="shared" ref="BM36" si="254">BL36*BJ36</f>
        <v>0</v>
      </c>
      <c r="BN36" s="67">
        <f t="shared" ref="BN36" si="255">BL36*BK36</f>
        <v>0</v>
      </c>
      <c r="BO36" s="88"/>
      <c r="BP36" s="89"/>
      <c r="BQ36" s="65"/>
      <c r="BR36" s="66">
        <f t="shared" ref="BR36" si="256">BQ36*BO36</f>
        <v>0</v>
      </c>
      <c r="BS36" s="67">
        <f t="shared" ref="BS36" si="257">BQ36*BP36</f>
        <v>0</v>
      </c>
      <c r="BT36" s="88"/>
      <c r="BU36" s="89"/>
      <c r="BV36" s="65"/>
      <c r="BW36" s="66">
        <f t="shared" ref="BW36" si="258">BV36*BT36</f>
        <v>0</v>
      </c>
      <c r="BX36" s="67">
        <f t="shared" ref="BX36" si="259">BV36*BU36</f>
        <v>0</v>
      </c>
      <c r="BY36" s="88"/>
      <c r="BZ36" s="89"/>
      <c r="CA36" s="65"/>
      <c r="CB36" s="66">
        <f t="shared" ref="CB36" si="260">CA36*BY36</f>
        <v>0</v>
      </c>
      <c r="CC36" s="67">
        <f t="shared" ref="CC36" si="261">CA36*BZ36</f>
        <v>0</v>
      </c>
    </row>
    <row r="37" spans="1:81" ht="15.45" customHeight="1" x14ac:dyDescent="0.3">
      <c r="A37" s="59">
        <f t="shared" si="170"/>
        <v>0</v>
      </c>
      <c r="B37" s="60">
        <f t="shared" si="171"/>
        <v>0</v>
      </c>
      <c r="C37" s="61"/>
      <c r="D37" s="62" t="s">
        <v>361</v>
      </c>
      <c r="E37" s="68"/>
      <c r="F37" s="242"/>
      <c r="G37" s="88"/>
      <c r="H37" s="89"/>
      <c r="I37" s="65"/>
      <c r="J37" s="66">
        <f t="shared" si="172"/>
        <v>0</v>
      </c>
      <c r="K37" s="67">
        <f t="shared" si="173"/>
        <v>0</v>
      </c>
      <c r="L37" s="88"/>
      <c r="M37" s="89"/>
      <c r="N37" s="65"/>
      <c r="O37" s="66">
        <f t="shared" si="174"/>
        <v>0</v>
      </c>
      <c r="P37" s="67">
        <f t="shared" si="175"/>
        <v>0</v>
      </c>
      <c r="Q37" s="88"/>
      <c r="R37" s="89"/>
      <c r="S37" s="65"/>
      <c r="T37" s="66">
        <f t="shared" si="176"/>
        <v>0</v>
      </c>
      <c r="U37" s="67">
        <f t="shared" si="177"/>
        <v>0</v>
      </c>
      <c r="V37" s="88"/>
      <c r="W37" s="89"/>
      <c r="X37" s="65"/>
      <c r="Y37" s="66">
        <f t="shared" si="178"/>
        <v>0</v>
      </c>
      <c r="Z37" s="67">
        <f t="shared" si="179"/>
        <v>0</v>
      </c>
      <c r="AA37" s="88"/>
      <c r="AB37" s="89"/>
      <c r="AC37" s="65"/>
      <c r="AD37" s="66">
        <f t="shared" si="180"/>
        <v>0</v>
      </c>
      <c r="AE37" s="67">
        <f t="shared" si="181"/>
        <v>0</v>
      </c>
      <c r="AF37" s="88"/>
      <c r="AG37" s="89"/>
      <c r="AH37" s="65"/>
      <c r="AI37" s="66">
        <f t="shared" si="182"/>
        <v>0</v>
      </c>
      <c r="AJ37" s="67">
        <f t="shared" si="183"/>
        <v>0</v>
      </c>
      <c r="AK37" s="88"/>
      <c r="AL37" s="89"/>
      <c r="AM37" s="65"/>
      <c r="AN37" s="66">
        <f t="shared" si="184"/>
        <v>0</v>
      </c>
      <c r="AO37" s="67">
        <f t="shared" si="185"/>
        <v>0</v>
      </c>
      <c r="AP37" s="88"/>
      <c r="AQ37" s="89"/>
      <c r="AR37" s="65"/>
      <c r="AS37" s="66">
        <f t="shared" si="186"/>
        <v>0</v>
      </c>
      <c r="AT37" s="67">
        <f t="shared" si="187"/>
        <v>0</v>
      </c>
      <c r="AU37" s="88"/>
      <c r="AV37" s="89"/>
      <c r="AW37" s="65"/>
      <c r="AX37" s="66">
        <f t="shared" si="188"/>
        <v>0</v>
      </c>
      <c r="AY37" s="67">
        <f t="shared" si="189"/>
        <v>0</v>
      </c>
      <c r="AZ37" s="88"/>
      <c r="BA37" s="89"/>
      <c r="BB37" s="65"/>
      <c r="BC37" s="66">
        <f t="shared" si="190"/>
        <v>0</v>
      </c>
      <c r="BD37" s="67">
        <f t="shared" si="191"/>
        <v>0</v>
      </c>
      <c r="BE37" s="88"/>
      <c r="BF37" s="89"/>
      <c r="BG37" s="65"/>
      <c r="BH37" s="66">
        <f t="shared" si="192"/>
        <v>0</v>
      </c>
      <c r="BI37" s="67">
        <f t="shared" si="193"/>
        <v>0</v>
      </c>
      <c r="BJ37" s="88"/>
      <c r="BK37" s="89"/>
      <c r="BL37" s="65"/>
      <c r="BM37" s="66">
        <f t="shared" si="194"/>
        <v>0</v>
      </c>
      <c r="BN37" s="67">
        <f t="shared" si="195"/>
        <v>0</v>
      </c>
      <c r="BO37" s="88"/>
      <c r="BP37" s="89"/>
      <c r="BQ37" s="65"/>
      <c r="BR37" s="66">
        <f t="shared" si="196"/>
        <v>0</v>
      </c>
      <c r="BS37" s="67">
        <f t="shared" si="197"/>
        <v>0</v>
      </c>
      <c r="BT37" s="88"/>
      <c r="BU37" s="89"/>
      <c r="BV37" s="65"/>
      <c r="BW37" s="66">
        <f t="shared" si="198"/>
        <v>0</v>
      </c>
      <c r="BX37" s="67">
        <f t="shared" si="199"/>
        <v>0</v>
      </c>
      <c r="BY37" s="88"/>
      <c r="BZ37" s="89"/>
      <c r="CA37" s="65"/>
      <c r="CB37" s="66">
        <f t="shared" si="200"/>
        <v>0</v>
      </c>
      <c r="CC37" s="67">
        <f t="shared" si="201"/>
        <v>0</v>
      </c>
    </row>
    <row r="38" spans="1:81" ht="15.45" customHeight="1" x14ac:dyDescent="0.3">
      <c r="A38" s="59">
        <f t="shared" si="170"/>
        <v>0</v>
      </c>
      <c r="B38" s="60">
        <f t="shared" si="171"/>
        <v>0</v>
      </c>
      <c r="C38" s="61"/>
      <c r="D38" s="62" t="s">
        <v>362</v>
      </c>
      <c r="E38" s="68"/>
      <c r="F38" s="242"/>
      <c r="G38" s="88"/>
      <c r="H38" s="89"/>
      <c r="I38" s="65"/>
      <c r="J38" s="66">
        <f t="shared" si="172"/>
        <v>0</v>
      </c>
      <c r="K38" s="67">
        <f t="shared" si="173"/>
        <v>0</v>
      </c>
      <c r="L38" s="88"/>
      <c r="M38" s="89"/>
      <c r="N38" s="65"/>
      <c r="O38" s="66">
        <f t="shared" si="174"/>
        <v>0</v>
      </c>
      <c r="P38" s="67">
        <f t="shared" si="175"/>
        <v>0</v>
      </c>
      <c r="Q38" s="88"/>
      <c r="R38" s="89"/>
      <c r="S38" s="65"/>
      <c r="T38" s="66">
        <f t="shared" si="176"/>
        <v>0</v>
      </c>
      <c r="U38" s="67">
        <f t="shared" si="177"/>
        <v>0</v>
      </c>
      <c r="V38" s="88"/>
      <c r="W38" s="89"/>
      <c r="X38" s="65"/>
      <c r="Y38" s="66">
        <f t="shared" si="178"/>
        <v>0</v>
      </c>
      <c r="Z38" s="67">
        <f t="shared" si="179"/>
        <v>0</v>
      </c>
      <c r="AA38" s="88"/>
      <c r="AB38" s="89"/>
      <c r="AC38" s="65"/>
      <c r="AD38" s="66">
        <f t="shared" si="180"/>
        <v>0</v>
      </c>
      <c r="AE38" s="67">
        <f t="shared" si="181"/>
        <v>0</v>
      </c>
      <c r="AF38" s="88"/>
      <c r="AG38" s="89"/>
      <c r="AH38" s="65"/>
      <c r="AI38" s="66">
        <f t="shared" si="182"/>
        <v>0</v>
      </c>
      <c r="AJ38" s="67">
        <f t="shared" si="183"/>
        <v>0</v>
      </c>
      <c r="AK38" s="88"/>
      <c r="AL38" s="89"/>
      <c r="AM38" s="65"/>
      <c r="AN38" s="66">
        <f t="shared" si="184"/>
        <v>0</v>
      </c>
      <c r="AO38" s="67">
        <f t="shared" si="185"/>
        <v>0</v>
      </c>
      <c r="AP38" s="88"/>
      <c r="AQ38" s="89"/>
      <c r="AR38" s="65"/>
      <c r="AS38" s="66">
        <f t="shared" si="186"/>
        <v>0</v>
      </c>
      <c r="AT38" s="67">
        <f t="shared" si="187"/>
        <v>0</v>
      </c>
      <c r="AU38" s="88"/>
      <c r="AV38" s="89"/>
      <c r="AW38" s="65"/>
      <c r="AX38" s="66">
        <f t="shared" si="188"/>
        <v>0</v>
      </c>
      <c r="AY38" s="67">
        <f t="shared" si="189"/>
        <v>0</v>
      </c>
      <c r="AZ38" s="88"/>
      <c r="BA38" s="89"/>
      <c r="BB38" s="65"/>
      <c r="BC38" s="66">
        <f t="shared" si="190"/>
        <v>0</v>
      </c>
      <c r="BD38" s="67">
        <f t="shared" si="191"/>
        <v>0</v>
      </c>
      <c r="BE38" s="88"/>
      <c r="BF38" s="89"/>
      <c r="BG38" s="65"/>
      <c r="BH38" s="66">
        <f t="shared" si="192"/>
        <v>0</v>
      </c>
      <c r="BI38" s="67">
        <f t="shared" si="193"/>
        <v>0</v>
      </c>
      <c r="BJ38" s="88"/>
      <c r="BK38" s="89"/>
      <c r="BL38" s="65"/>
      <c r="BM38" s="66">
        <f t="shared" si="194"/>
        <v>0</v>
      </c>
      <c r="BN38" s="67">
        <f t="shared" si="195"/>
        <v>0</v>
      </c>
      <c r="BO38" s="88"/>
      <c r="BP38" s="89"/>
      <c r="BQ38" s="65"/>
      <c r="BR38" s="66">
        <f t="shared" si="196"/>
        <v>0</v>
      </c>
      <c r="BS38" s="67">
        <f t="shared" si="197"/>
        <v>0</v>
      </c>
      <c r="BT38" s="88"/>
      <c r="BU38" s="89"/>
      <c r="BV38" s="65"/>
      <c r="BW38" s="66">
        <f t="shared" si="198"/>
        <v>0</v>
      </c>
      <c r="BX38" s="67">
        <f t="shared" si="199"/>
        <v>0</v>
      </c>
      <c r="BY38" s="88"/>
      <c r="BZ38" s="89"/>
      <c r="CA38" s="65"/>
      <c r="CB38" s="66">
        <f t="shared" si="200"/>
        <v>0</v>
      </c>
      <c r="CC38" s="67">
        <f t="shared" si="201"/>
        <v>0</v>
      </c>
    </row>
    <row r="39" spans="1:81" ht="15.45" customHeight="1" x14ac:dyDescent="0.3">
      <c r="A39" s="59">
        <f t="shared" si="170"/>
        <v>0</v>
      </c>
      <c r="B39" s="60">
        <f t="shared" si="171"/>
        <v>0</v>
      </c>
      <c r="C39" s="61"/>
      <c r="D39" s="62" t="s">
        <v>363</v>
      </c>
      <c r="E39" s="68"/>
      <c r="F39" s="242"/>
      <c r="G39" s="88"/>
      <c r="H39" s="89"/>
      <c r="I39" s="65"/>
      <c r="J39" s="66">
        <f t="shared" ref="J39:J41" si="262">I39*G39</f>
        <v>0</v>
      </c>
      <c r="K39" s="67">
        <f t="shared" ref="K39:K41" si="263">I39*H39</f>
        <v>0</v>
      </c>
      <c r="L39" s="88"/>
      <c r="M39" s="89"/>
      <c r="N39" s="65"/>
      <c r="O39" s="66">
        <f t="shared" ref="O39:O41" si="264">N39*L39</f>
        <v>0</v>
      </c>
      <c r="P39" s="67">
        <f t="shared" ref="P39:P41" si="265">N39*M39</f>
        <v>0</v>
      </c>
      <c r="Q39" s="88"/>
      <c r="R39" s="89"/>
      <c r="S39" s="65"/>
      <c r="T39" s="66">
        <f t="shared" ref="T39:T41" si="266">S39*Q39</f>
        <v>0</v>
      </c>
      <c r="U39" s="67">
        <f t="shared" ref="U39:U41" si="267">S39*R39</f>
        <v>0</v>
      </c>
      <c r="V39" s="88"/>
      <c r="W39" s="89"/>
      <c r="X39" s="65"/>
      <c r="Y39" s="66">
        <f t="shared" ref="Y39:Y41" si="268">X39*V39</f>
        <v>0</v>
      </c>
      <c r="Z39" s="67">
        <f t="shared" ref="Z39:Z41" si="269">X39*W39</f>
        <v>0</v>
      </c>
      <c r="AA39" s="88"/>
      <c r="AB39" s="89"/>
      <c r="AC39" s="65"/>
      <c r="AD39" s="66">
        <f t="shared" ref="AD39:AD41" si="270">AC39*AA39</f>
        <v>0</v>
      </c>
      <c r="AE39" s="67">
        <f t="shared" ref="AE39:AE41" si="271">AC39*AB39</f>
        <v>0</v>
      </c>
      <c r="AF39" s="88"/>
      <c r="AG39" s="89"/>
      <c r="AH39" s="65"/>
      <c r="AI39" s="66">
        <f t="shared" ref="AI39:AI41" si="272">AH39*AF39</f>
        <v>0</v>
      </c>
      <c r="AJ39" s="67">
        <f t="shared" ref="AJ39:AJ41" si="273">AH39*AG39</f>
        <v>0</v>
      </c>
      <c r="AK39" s="88"/>
      <c r="AL39" s="89"/>
      <c r="AM39" s="65"/>
      <c r="AN39" s="66">
        <f t="shared" ref="AN39:AN41" si="274">AM39*AK39</f>
        <v>0</v>
      </c>
      <c r="AO39" s="67">
        <f t="shared" ref="AO39:AO41" si="275">AM39*AL39</f>
        <v>0</v>
      </c>
      <c r="AP39" s="88"/>
      <c r="AQ39" s="89"/>
      <c r="AR39" s="65"/>
      <c r="AS39" s="66">
        <f t="shared" ref="AS39:AS41" si="276">AR39*AP39</f>
        <v>0</v>
      </c>
      <c r="AT39" s="67">
        <f t="shared" ref="AT39:AT41" si="277">AR39*AQ39</f>
        <v>0</v>
      </c>
      <c r="AU39" s="88"/>
      <c r="AV39" s="89"/>
      <c r="AW39" s="65"/>
      <c r="AX39" s="66">
        <f t="shared" ref="AX39:AX41" si="278">AW39*AU39</f>
        <v>0</v>
      </c>
      <c r="AY39" s="67">
        <f t="shared" ref="AY39:AY41" si="279">AW39*AV39</f>
        <v>0</v>
      </c>
      <c r="AZ39" s="88"/>
      <c r="BA39" s="89"/>
      <c r="BB39" s="65"/>
      <c r="BC39" s="66">
        <f t="shared" ref="BC39:BC41" si="280">BB39*AZ39</f>
        <v>0</v>
      </c>
      <c r="BD39" s="67">
        <f t="shared" ref="BD39:BD41" si="281">BB39*BA39</f>
        <v>0</v>
      </c>
      <c r="BE39" s="88"/>
      <c r="BF39" s="89"/>
      <c r="BG39" s="65"/>
      <c r="BH39" s="66">
        <f t="shared" ref="BH39:BH41" si="282">BG39*BE39</f>
        <v>0</v>
      </c>
      <c r="BI39" s="67">
        <f t="shared" ref="BI39:BI41" si="283">BG39*BF39</f>
        <v>0</v>
      </c>
      <c r="BJ39" s="88"/>
      <c r="BK39" s="89"/>
      <c r="BL39" s="65"/>
      <c r="BM39" s="66">
        <f t="shared" ref="BM39:BM41" si="284">BL39*BJ39</f>
        <v>0</v>
      </c>
      <c r="BN39" s="67">
        <f t="shared" ref="BN39:BN41" si="285">BL39*BK39</f>
        <v>0</v>
      </c>
      <c r="BO39" s="88"/>
      <c r="BP39" s="89"/>
      <c r="BQ39" s="65"/>
      <c r="BR39" s="66">
        <f t="shared" ref="BR39:BR41" si="286">BQ39*BO39</f>
        <v>0</v>
      </c>
      <c r="BS39" s="67">
        <f t="shared" ref="BS39:BS41" si="287">BQ39*BP39</f>
        <v>0</v>
      </c>
      <c r="BT39" s="88"/>
      <c r="BU39" s="89"/>
      <c r="BV39" s="65"/>
      <c r="BW39" s="66">
        <f t="shared" ref="BW39:BW41" si="288">BV39*BT39</f>
        <v>0</v>
      </c>
      <c r="BX39" s="67">
        <f t="shared" ref="BX39:BX41" si="289">BV39*BU39</f>
        <v>0</v>
      </c>
      <c r="BY39" s="88"/>
      <c r="BZ39" s="89"/>
      <c r="CA39" s="65"/>
      <c r="CB39" s="66">
        <f t="shared" ref="CB39:CB41" si="290">CA39*BY39</f>
        <v>0</v>
      </c>
      <c r="CC39" s="67">
        <f t="shared" ref="CC39:CC41" si="291">CA39*BZ39</f>
        <v>0</v>
      </c>
    </row>
    <row r="40" spans="1:81" ht="15.45" customHeight="1" x14ac:dyDescent="0.3">
      <c r="A40" s="59">
        <f t="shared" si="170"/>
        <v>0</v>
      </c>
      <c r="B40" s="60">
        <f t="shared" si="171"/>
        <v>0</v>
      </c>
      <c r="C40" s="61"/>
      <c r="D40" s="62" t="s">
        <v>364</v>
      </c>
      <c r="E40" s="68"/>
      <c r="F40" s="242"/>
      <c r="G40" s="88"/>
      <c r="H40" s="89"/>
      <c r="I40" s="65"/>
      <c r="J40" s="66">
        <f t="shared" si="262"/>
        <v>0</v>
      </c>
      <c r="K40" s="67">
        <f t="shared" si="263"/>
        <v>0</v>
      </c>
      <c r="L40" s="88"/>
      <c r="M40" s="89"/>
      <c r="N40" s="65"/>
      <c r="O40" s="66">
        <f t="shared" si="264"/>
        <v>0</v>
      </c>
      <c r="P40" s="67">
        <f t="shared" si="265"/>
        <v>0</v>
      </c>
      <c r="Q40" s="88"/>
      <c r="R40" s="89"/>
      <c r="S40" s="65"/>
      <c r="T40" s="66">
        <f t="shared" si="266"/>
        <v>0</v>
      </c>
      <c r="U40" s="67">
        <f t="shared" si="267"/>
        <v>0</v>
      </c>
      <c r="V40" s="88"/>
      <c r="W40" s="89"/>
      <c r="X40" s="65"/>
      <c r="Y40" s="66">
        <f t="shared" si="268"/>
        <v>0</v>
      </c>
      <c r="Z40" s="67">
        <f t="shared" si="269"/>
        <v>0</v>
      </c>
      <c r="AA40" s="88"/>
      <c r="AB40" s="89"/>
      <c r="AC40" s="65"/>
      <c r="AD40" s="66">
        <f t="shared" si="270"/>
        <v>0</v>
      </c>
      <c r="AE40" s="67">
        <f t="shared" si="271"/>
        <v>0</v>
      </c>
      <c r="AF40" s="88"/>
      <c r="AG40" s="89"/>
      <c r="AH40" s="65"/>
      <c r="AI40" s="66">
        <f t="shared" si="272"/>
        <v>0</v>
      </c>
      <c r="AJ40" s="67">
        <f t="shared" si="273"/>
        <v>0</v>
      </c>
      <c r="AK40" s="88"/>
      <c r="AL40" s="89"/>
      <c r="AM40" s="65"/>
      <c r="AN40" s="66">
        <f t="shared" si="274"/>
        <v>0</v>
      </c>
      <c r="AO40" s="67">
        <f t="shared" si="275"/>
        <v>0</v>
      </c>
      <c r="AP40" s="88"/>
      <c r="AQ40" s="89"/>
      <c r="AR40" s="65"/>
      <c r="AS40" s="66">
        <f t="shared" si="276"/>
        <v>0</v>
      </c>
      <c r="AT40" s="67">
        <f t="shared" si="277"/>
        <v>0</v>
      </c>
      <c r="AU40" s="88"/>
      <c r="AV40" s="89"/>
      <c r="AW40" s="65"/>
      <c r="AX40" s="66">
        <f t="shared" si="278"/>
        <v>0</v>
      </c>
      <c r="AY40" s="67">
        <f t="shared" si="279"/>
        <v>0</v>
      </c>
      <c r="AZ40" s="88"/>
      <c r="BA40" s="89"/>
      <c r="BB40" s="65"/>
      <c r="BC40" s="66">
        <f t="shared" si="280"/>
        <v>0</v>
      </c>
      <c r="BD40" s="67">
        <f t="shared" si="281"/>
        <v>0</v>
      </c>
      <c r="BE40" s="88"/>
      <c r="BF40" s="89"/>
      <c r="BG40" s="65"/>
      <c r="BH40" s="66">
        <f t="shared" si="282"/>
        <v>0</v>
      </c>
      <c r="BI40" s="67">
        <f t="shared" si="283"/>
        <v>0</v>
      </c>
      <c r="BJ40" s="88"/>
      <c r="BK40" s="89"/>
      <c r="BL40" s="65"/>
      <c r="BM40" s="66">
        <f t="shared" si="284"/>
        <v>0</v>
      </c>
      <c r="BN40" s="67">
        <f t="shared" si="285"/>
        <v>0</v>
      </c>
      <c r="BO40" s="88"/>
      <c r="BP40" s="89"/>
      <c r="BQ40" s="65"/>
      <c r="BR40" s="66">
        <f t="shared" si="286"/>
        <v>0</v>
      </c>
      <c r="BS40" s="67">
        <f t="shared" si="287"/>
        <v>0</v>
      </c>
      <c r="BT40" s="88"/>
      <c r="BU40" s="89"/>
      <c r="BV40" s="65"/>
      <c r="BW40" s="66">
        <f t="shared" si="288"/>
        <v>0</v>
      </c>
      <c r="BX40" s="67">
        <f t="shared" si="289"/>
        <v>0</v>
      </c>
      <c r="BY40" s="88"/>
      <c r="BZ40" s="89"/>
      <c r="CA40" s="65"/>
      <c r="CB40" s="66">
        <f t="shared" si="290"/>
        <v>0</v>
      </c>
      <c r="CC40" s="67">
        <f t="shared" si="291"/>
        <v>0</v>
      </c>
    </row>
    <row r="41" spans="1:81" ht="15.45" customHeight="1" x14ac:dyDescent="0.3">
      <c r="A41" s="59">
        <f t="shared" si="170"/>
        <v>0</v>
      </c>
      <c r="B41" s="60">
        <f t="shared" si="171"/>
        <v>0</v>
      </c>
      <c r="C41" s="61"/>
      <c r="D41" s="62" t="s">
        <v>365</v>
      </c>
      <c r="E41" s="68"/>
      <c r="F41" s="242"/>
      <c r="G41" s="88"/>
      <c r="H41" s="89"/>
      <c r="I41" s="65"/>
      <c r="J41" s="66">
        <f t="shared" si="262"/>
        <v>0</v>
      </c>
      <c r="K41" s="67">
        <f t="shared" si="263"/>
        <v>0</v>
      </c>
      <c r="L41" s="88"/>
      <c r="M41" s="89"/>
      <c r="N41" s="65"/>
      <c r="O41" s="66">
        <f t="shared" si="264"/>
        <v>0</v>
      </c>
      <c r="P41" s="67">
        <f t="shared" si="265"/>
        <v>0</v>
      </c>
      <c r="Q41" s="88"/>
      <c r="R41" s="89"/>
      <c r="S41" s="65"/>
      <c r="T41" s="66">
        <f t="shared" si="266"/>
        <v>0</v>
      </c>
      <c r="U41" s="67">
        <f t="shared" si="267"/>
        <v>0</v>
      </c>
      <c r="V41" s="88"/>
      <c r="W41" s="89"/>
      <c r="X41" s="65"/>
      <c r="Y41" s="66">
        <f t="shared" si="268"/>
        <v>0</v>
      </c>
      <c r="Z41" s="67">
        <f t="shared" si="269"/>
        <v>0</v>
      </c>
      <c r="AA41" s="88"/>
      <c r="AB41" s="89"/>
      <c r="AC41" s="65"/>
      <c r="AD41" s="66">
        <f t="shared" si="270"/>
        <v>0</v>
      </c>
      <c r="AE41" s="67">
        <f t="shared" si="271"/>
        <v>0</v>
      </c>
      <c r="AF41" s="88"/>
      <c r="AG41" s="89"/>
      <c r="AH41" s="65"/>
      <c r="AI41" s="66">
        <f t="shared" si="272"/>
        <v>0</v>
      </c>
      <c r="AJ41" s="67">
        <f t="shared" si="273"/>
        <v>0</v>
      </c>
      <c r="AK41" s="88"/>
      <c r="AL41" s="89"/>
      <c r="AM41" s="65"/>
      <c r="AN41" s="66">
        <f t="shared" si="274"/>
        <v>0</v>
      </c>
      <c r="AO41" s="67">
        <f t="shared" si="275"/>
        <v>0</v>
      </c>
      <c r="AP41" s="88"/>
      <c r="AQ41" s="89"/>
      <c r="AR41" s="65"/>
      <c r="AS41" s="66">
        <f t="shared" si="276"/>
        <v>0</v>
      </c>
      <c r="AT41" s="67">
        <f t="shared" si="277"/>
        <v>0</v>
      </c>
      <c r="AU41" s="88"/>
      <c r="AV41" s="89"/>
      <c r="AW41" s="65"/>
      <c r="AX41" s="66">
        <f t="shared" si="278"/>
        <v>0</v>
      </c>
      <c r="AY41" s="67">
        <f t="shared" si="279"/>
        <v>0</v>
      </c>
      <c r="AZ41" s="88"/>
      <c r="BA41" s="89"/>
      <c r="BB41" s="65"/>
      <c r="BC41" s="66">
        <f t="shared" si="280"/>
        <v>0</v>
      </c>
      <c r="BD41" s="67">
        <f t="shared" si="281"/>
        <v>0</v>
      </c>
      <c r="BE41" s="88"/>
      <c r="BF41" s="89"/>
      <c r="BG41" s="65"/>
      <c r="BH41" s="66">
        <f t="shared" si="282"/>
        <v>0</v>
      </c>
      <c r="BI41" s="67">
        <f t="shared" si="283"/>
        <v>0</v>
      </c>
      <c r="BJ41" s="88"/>
      <c r="BK41" s="89"/>
      <c r="BL41" s="65"/>
      <c r="BM41" s="66">
        <f t="shared" si="284"/>
        <v>0</v>
      </c>
      <c r="BN41" s="67">
        <f t="shared" si="285"/>
        <v>0</v>
      </c>
      <c r="BO41" s="88"/>
      <c r="BP41" s="89"/>
      <c r="BQ41" s="65"/>
      <c r="BR41" s="66">
        <f t="shared" si="286"/>
        <v>0</v>
      </c>
      <c r="BS41" s="67">
        <f t="shared" si="287"/>
        <v>0</v>
      </c>
      <c r="BT41" s="88"/>
      <c r="BU41" s="89"/>
      <c r="BV41" s="65"/>
      <c r="BW41" s="66">
        <f t="shared" si="288"/>
        <v>0</v>
      </c>
      <c r="BX41" s="67">
        <f t="shared" si="289"/>
        <v>0</v>
      </c>
      <c r="BY41" s="88"/>
      <c r="BZ41" s="89"/>
      <c r="CA41" s="65"/>
      <c r="CB41" s="66">
        <f t="shared" si="290"/>
        <v>0</v>
      </c>
      <c r="CC41" s="67">
        <f t="shared" si="291"/>
        <v>0</v>
      </c>
    </row>
    <row r="42" spans="1:81" ht="15.45" customHeight="1" x14ac:dyDescent="0.25">
      <c r="A42" s="87"/>
      <c r="B42" s="69"/>
      <c r="C42" s="58"/>
      <c r="D42" s="50" t="s">
        <v>366</v>
      </c>
      <c r="E42" s="286" t="s">
        <v>367</v>
      </c>
      <c r="F42" s="243"/>
      <c r="G42" s="55"/>
      <c r="H42" s="56"/>
      <c r="I42" s="53"/>
      <c r="J42" s="70"/>
      <c r="K42" s="71"/>
      <c r="L42" s="55"/>
      <c r="M42" s="56"/>
      <c r="N42" s="53"/>
      <c r="O42" s="70"/>
      <c r="P42" s="71"/>
      <c r="Q42" s="55"/>
      <c r="R42" s="56"/>
      <c r="S42" s="53"/>
      <c r="T42" s="70"/>
      <c r="U42" s="71"/>
      <c r="V42" s="55"/>
      <c r="W42" s="56"/>
      <c r="X42" s="53"/>
      <c r="Y42" s="70"/>
      <c r="Z42" s="71"/>
      <c r="AA42" s="55"/>
      <c r="AB42" s="56"/>
      <c r="AC42" s="53"/>
      <c r="AD42" s="70"/>
      <c r="AE42" s="71"/>
      <c r="AF42" s="55"/>
      <c r="AG42" s="56"/>
      <c r="AH42" s="53"/>
      <c r="AI42" s="70"/>
      <c r="AJ42" s="71"/>
      <c r="AK42" s="55"/>
      <c r="AL42" s="56"/>
      <c r="AM42" s="53"/>
      <c r="AN42" s="70"/>
      <c r="AO42" s="71"/>
      <c r="AP42" s="55"/>
      <c r="AQ42" s="56"/>
      <c r="AR42" s="53"/>
      <c r="AS42" s="70"/>
      <c r="AT42" s="71"/>
      <c r="AU42" s="55"/>
      <c r="AV42" s="56"/>
      <c r="AW42" s="53"/>
      <c r="AX42" s="70"/>
      <c r="AY42" s="71"/>
      <c r="AZ42" s="55"/>
      <c r="BA42" s="56"/>
      <c r="BB42" s="53"/>
      <c r="BC42" s="70"/>
      <c r="BD42" s="71"/>
      <c r="BE42" s="55"/>
      <c r="BF42" s="56"/>
      <c r="BG42" s="53"/>
      <c r="BH42" s="70"/>
      <c r="BI42" s="71"/>
      <c r="BJ42" s="55"/>
      <c r="BK42" s="56"/>
      <c r="BL42" s="53"/>
      <c r="BM42" s="70"/>
      <c r="BN42" s="71"/>
      <c r="BO42" s="55"/>
      <c r="BP42" s="56"/>
      <c r="BQ42" s="53"/>
      <c r="BR42" s="70"/>
      <c r="BS42" s="71"/>
      <c r="BT42" s="55"/>
      <c r="BU42" s="56"/>
      <c r="BV42" s="53"/>
      <c r="BW42" s="70"/>
      <c r="BX42" s="71"/>
      <c r="BY42" s="55"/>
      <c r="BZ42" s="56"/>
      <c r="CA42" s="53"/>
      <c r="CB42" s="70"/>
      <c r="CC42" s="71"/>
    </row>
    <row r="43" spans="1:81" ht="15.45" customHeight="1" x14ac:dyDescent="0.25">
      <c r="A43" s="59">
        <f t="shared" ref="A43:A49" si="292">SUMIF($I$5:$GT$5,"QTY*Equipment",$I43:$GT43)</f>
        <v>0</v>
      </c>
      <c r="B43" s="60">
        <f t="shared" ref="B43:B49" si="293">SUMIF($I$5:$GT$5,"QTY*Install",$I43:$GT43)</f>
        <v>0</v>
      </c>
      <c r="C43" s="61"/>
      <c r="D43" s="62" t="s">
        <v>368</v>
      </c>
      <c r="E43" s="205" t="s">
        <v>639</v>
      </c>
      <c r="F43" s="242"/>
      <c r="G43" s="88"/>
      <c r="H43" s="89"/>
      <c r="I43" s="65"/>
      <c r="J43" s="66">
        <f t="shared" ref="J43:J49" si="294">I43*G43</f>
        <v>0</v>
      </c>
      <c r="K43" s="67">
        <f t="shared" ref="K43:K49" si="295">I43*H43</f>
        <v>0</v>
      </c>
      <c r="L43" s="88"/>
      <c r="M43" s="89"/>
      <c r="N43" s="65"/>
      <c r="O43" s="66">
        <f t="shared" ref="O43:O49" si="296">N43*L43</f>
        <v>0</v>
      </c>
      <c r="P43" s="67">
        <f t="shared" ref="P43:P49" si="297">N43*M43</f>
        <v>0</v>
      </c>
      <c r="Q43" s="88"/>
      <c r="R43" s="89"/>
      <c r="S43" s="65"/>
      <c r="T43" s="66">
        <f t="shared" ref="T43:T49" si="298">S43*Q43</f>
        <v>0</v>
      </c>
      <c r="U43" s="67">
        <f t="shared" ref="U43:U49" si="299">S43*R43</f>
        <v>0</v>
      </c>
      <c r="V43" s="88"/>
      <c r="W43" s="89"/>
      <c r="X43" s="65"/>
      <c r="Y43" s="66">
        <f t="shared" ref="Y43:Y49" si="300">X43*V43</f>
        <v>0</v>
      </c>
      <c r="Z43" s="67">
        <f t="shared" ref="Z43:Z49" si="301">X43*W43</f>
        <v>0</v>
      </c>
      <c r="AA43" s="88"/>
      <c r="AB43" s="89"/>
      <c r="AC43" s="65"/>
      <c r="AD43" s="66">
        <f t="shared" ref="AD43:AD49" si="302">AC43*AA43</f>
        <v>0</v>
      </c>
      <c r="AE43" s="67">
        <f t="shared" ref="AE43:AE49" si="303">AC43*AB43</f>
        <v>0</v>
      </c>
      <c r="AF43" s="88"/>
      <c r="AG43" s="89"/>
      <c r="AH43" s="65"/>
      <c r="AI43" s="66">
        <f t="shared" ref="AI43:AI49" si="304">AH43*AF43</f>
        <v>0</v>
      </c>
      <c r="AJ43" s="67">
        <f t="shared" ref="AJ43:AJ49" si="305">AH43*AG43</f>
        <v>0</v>
      </c>
      <c r="AK43" s="88"/>
      <c r="AL43" s="89"/>
      <c r="AM43" s="65"/>
      <c r="AN43" s="66">
        <f t="shared" ref="AN43:AN49" si="306">AM43*AK43</f>
        <v>0</v>
      </c>
      <c r="AO43" s="67">
        <f t="shared" ref="AO43:AO49" si="307">AM43*AL43</f>
        <v>0</v>
      </c>
      <c r="AP43" s="88"/>
      <c r="AQ43" s="89"/>
      <c r="AR43" s="65"/>
      <c r="AS43" s="66">
        <f t="shared" ref="AS43:AS49" si="308">AR43*AP43</f>
        <v>0</v>
      </c>
      <c r="AT43" s="67">
        <f t="shared" ref="AT43:AT49" si="309">AR43*AQ43</f>
        <v>0</v>
      </c>
      <c r="AU43" s="88"/>
      <c r="AV43" s="89"/>
      <c r="AW43" s="65"/>
      <c r="AX43" s="66">
        <f t="shared" ref="AX43:AX49" si="310">AW43*AU43</f>
        <v>0</v>
      </c>
      <c r="AY43" s="67">
        <f t="shared" ref="AY43:AY49" si="311">AW43*AV43</f>
        <v>0</v>
      </c>
      <c r="AZ43" s="88"/>
      <c r="BA43" s="89"/>
      <c r="BB43" s="65"/>
      <c r="BC43" s="66">
        <f t="shared" ref="BC43:BC49" si="312">BB43*AZ43</f>
        <v>0</v>
      </c>
      <c r="BD43" s="67">
        <f t="shared" ref="BD43:BD49" si="313">BB43*BA43</f>
        <v>0</v>
      </c>
      <c r="BE43" s="88"/>
      <c r="BF43" s="89"/>
      <c r="BG43" s="65"/>
      <c r="BH43" s="66">
        <f t="shared" ref="BH43:BH49" si="314">BG43*BE43</f>
        <v>0</v>
      </c>
      <c r="BI43" s="67">
        <f t="shared" ref="BI43:BI49" si="315">BG43*BF43</f>
        <v>0</v>
      </c>
      <c r="BJ43" s="88"/>
      <c r="BK43" s="89"/>
      <c r="BL43" s="65"/>
      <c r="BM43" s="66">
        <f t="shared" ref="BM43:BM49" si="316">BL43*BJ43</f>
        <v>0</v>
      </c>
      <c r="BN43" s="67">
        <f t="shared" ref="BN43:BN49" si="317">BL43*BK43</f>
        <v>0</v>
      </c>
      <c r="BO43" s="88"/>
      <c r="BP43" s="89"/>
      <c r="BQ43" s="65"/>
      <c r="BR43" s="66">
        <f t="shared" ref="BR43:BR49" si="318">BQ43*BO43</f>
        <v>0</v>
      </c>
      <c r="BS43" s="67">
        <f t="shared" ref="BS43:BS49" si="319">BQ43*BP43</f>
        <v>0</v>
      </c>
      <c r="BT43" s="88"/>
      <c r="BU43" s="89"/>
      <c r="BV43" s="65"/>
      <c r="BW43" s="66">
        <f t="shared" ref="BW43:BW49" si="320">BV43*BT43</f>
        <v>0</v>
      </c>
      <c r="BX43" s="67">
        <f t="shared" ref="BX43:BX49" si="321">BV43*BU43</f>
        <v>0</v>
      </c>
      <c r="BY43" s="88"/>
      <c r="BZ43" s="89"/>
      <c r="CA43" s="65"/>
      <c r="CB43" s="66">
        <f t="shared" ref="CB43:CB49" si="322">CA43*BY43</f>
        <v>0</v>
      </c>
      <c r="CC43" s="67">
        <f t="shared" ref="CC43:CC49" si="323">CA43*BZ43</f>
        <v>0</v>
      </c>
    </row>
    <row r="44" spans="1:81" ht="15.45" customHeight="1" x14ac:dyDescent="0.25">
      <c r="A44" s="59">
        <f t="shared" si="292"/>
        <v>0</v>
      </c>
      <c r="B44" s="60">
        <f t="shared" si="293"/>
        <v>0</v>
      </c>
      <c r="C44" s="61"/>
      <c r="D44" s="62" t="s">
        <v>370</v>
      </c>
      <c r="E44" s="205" t="s">
        <v>369</v>
      </c>
      <c r="F44" s="242"/>
      <c r="G44" s="88"/>
      <c r="H44" s="89"/>
      <c r="I44" s="65"/>
      <c r="J44" s="66">
        <f t="shared" si="294"/>
        <v>0</v>
      </c>
      <c r="K44" s="67">
        <f t="shared" si="295"/>
        <v>0</v>
      </c>
      <c r="L44" s="88"/>
      <c r="M44" s="89"/>
      <c r="N44" s="65"/>
      <c r="O44" s="66">
        <f t="shared" ref="O44" si="324">N44*L44</f>
        <v>0</v>
      </c>
      <c r="P44" s="67">
        <f t="shared" ref="P44" si="325">N44*M44</f>
        <v>0</v>
      </c>
      <c r="Q44" s="88"/>
      <c r="R44" s="89"/>
      <c r="S44" s="65"/>
      <c r="T44" s="66">
        <f t="shared" ref="T44" si="326">S44*Q44</f>
        <v>0</v>
      </c>
      <c r="U44" s="67">
        <f t="shared" ref="U44" si="327">S44*R44</f>
        <v>0</v>
      </c>
      <c r="V44" s="88"/>
      <c r="W44" s="89"/>
      <c r="X44" s="65"/>
      <c r="Y44" s="66">
        <f t="shared" ref="Y44" si="328">X44*V44</f>
        <v>0</v>
      </c>
      <c r="Z44" s="67">
        <f t="shared" ref="Z44" si="329">X44*W44</f>
        <v>0</v>
      </c>
      <c r="AA44" s="88"/>
      <c r="AB44" s="89"/>
      <c r="AC44" s="65"/>
      <c r="AD44" s="66">
        <f t="shared" ref="AD44" si="330">AC44*AA44</f>
        <v>0</v>
      </c>
      <c r="AE44" s="67">
        <f t="shared" ref="AE44" si="331">AC44*AB44</f>
        <v>0</v>
      </c>
      <c r="AF44" s="88"/>
      <c r="AG44" s="89"/>
      <c r="AH44" s="65"/>
      <c r="AI44" s="66">
        <f t="shared" si="304"/>
        <v>0</v>
      </c>
      <c r="AJ44" s="67">
        <f t="shared" si="305"/>
        <v>0</v>
      </c>
      <c r="AK44" s="88"/>
      <c r="AL44" s="89"/>
      <c r="AM44" s="65"/>
      <c r="AN44" s="66">
        <f t="shared" si="306"/>
        <v>0</v>
      </c>
      <c r="AO44" s="67">
        <f t="shared" si="307"/>
        <v>0</v>
      </c>
      <c r="AP44" s="88"/>
      <c r="AQ44" s="89"/>
      <c r="AR44" s="65"/>
      <c r="AS44" s="66">
        <f t="shared" si="308"/>
        <v>0</v>
      </c>
      <c r="AT44" s="67">
        <f t="shared" si="309"/>
        <v>0</v>
      </c>
      <c r="AU44" s="88"/>
      <c r="AV44" s="89"/>
      <c r="AW44" s="65"/>
      <c r="AX44" s="66">
        <f t="shared" si="310"/>
        <v>0</v>
      </c>
      <c r="AY44" s="67">
        <f t="shared" si="311"/>
        <v>0</v>
      </c>
      <c r="AZ44" s="88"/>
      <c r="BA44" s="89"/>
      <c r="BB44" s="65"/>
      <c r="BC44" s="66">
        <f t="shared" si="312"/>
        <v>0</v>
      </c>
      <c r="BD44" s="67">
        <f t="shared" si="313"/>
        <v>0</v>
      </c>
      <c r="BE44" s="88"/>
      <c r="BF44" s="89"/>
      <c r="BG44" s="65"/>
      <c r="BH44" s="66">
        <f t="shared" si="314"/>
        <v>0</v>
      </c>
      <c r="BI44" s="67">
        <f t="shared" si="315"/>
        <v>0</v>
      </c>
      <c r="BJ44" s="88"/>
      <c r="BK44" s="89"/>
      <c r="BL44" s="65"/>
      <c r="BM44" s="66">
        <f t="shared" si="316"/>
        <v>0</v>
      </c>
      <c r="BN44" s="67">
        <f t="shared" si="317"/>
        <v>0</v>
      </c>
      <c r="BO44" s="88"/>
      <c r="BP44" s="89"/>
      <c r="BQ44" s="65"/>
      <c r="BR44" s="66">
        <f t="shared" si="318"/>
        <v>0</v>
      </c>
      <c r="BS44" s="67">
        <f t="shared" si="319"/>
        <v>0</v>
      </c>
      <c r="BT44" s="88"/>
      <c r="BU44" s="89"/>
      <c r="BV44" s="65"/>
      <c r="BW44" s="66">
        <f t="shared" si="320"/>
        <v>0</v>
      </c>
      <c r="BX44" s="67">
        <f t="shared" si="321"/>
        <v>0</v>
      </c>
      <c r="BY44" s="88"/>
      <c r="BZ44" s="89"/>
      <c r="CA44" s="65"/>
      <c r="CB44" s="66">
        <f t="shared" si="322"/>
        <v>0</v>
      </c>
      <c r="CC44" s="67">
        <f t="shared" si="323"/>
        <v>0</v>
      </c>
    </row>
    <row r="45" spans="1:81" ht="15.45" customHeight="1" x14ac:dyDescent="0.25">
      <c r="A45" s="59">
        <f t="shared" si="292"/>
        <v>0</v>
      </c>
      <c r="B45" s="60">
        <f t="shared" si="293"/>
        <v>0</v>
      </c>
      <c r="C45" s="61"/>
      <c r="D45" s="62" t="s">
        <v>371</v>
      </c>
      <c r="E45" s="205" t="s">
        <v>638</v>
      </c>
      <c r="F45" s="242"/>
      <c r="G45" s="88"/>
      <c r="H45" s="89"/>
      <c r="I45" s="65"/>
      <c r="J45" s="66">
        <f t="shared" si="294"/>
        <v>0</v>
      </c>
      <c r="K45" s="67">
        <f t="shared" si="295"/>
        <v>0</v>
      </c>
      <c r="L45" s="88"/>
      <c r="M45" s="89"/>
      <c r="N45" s="65"/>
      <c r="O45" s="66">
        <f t="shared" si="296"/>
        <v>0</v>
      </c>
      <c r="P45" s="67">
        <f t="shared" si="297"/>
        <v>0</v>
      </c>
      <c r="Q45" s="88"/>
      <c r="R45" s="89"/>
      <c r="S45" s="65"/>
      <c r="T45" s="66">
        <f t="shared" si="298"/>
        <v>0</v>
      </c>
      <c r="U45" s="67">
        <f t="shared" si="299"/>
        <v>0</v>
      </c>
      <c r="V45" s="88"/>
      <c r="W45" s="89"/>
      <c r="X45" s="65"/>
      <c r="Y45" s="66">
        <f t="shared" si="300"/>
        <v>0</v>
      </c>
      <c r="Z45" s="67">
        <f t="shared" si="301"/>
        <v>0</v>
      </c>
      <c r="AA45" s="88"/>
      <c r="AB45" s="89"/>
      <c r="AC45" s="65"/>
      <c r="AD45" s="66">
        <f t="shared" si="302"/>
        <v>0</v>
      </c>
      <c r="AE45" s="67">
        <f t="shared" si="303"/>
        <v>0</v>
      </c>
      <c r="AF45" s="88"/>
      <c r="AG45" s="89"/>
      <c r="AH45" s="65"/>
      <c r="AI45" s="66">
        <f t="shared" si="304"/>
        <v>0</v>
      </c>
      <c r="AJ45" s="67">
        <f t="shared" si="305"/>
        <v>0</v>
      </c>
      <c r="AK45" s="88"/>
      <c r="AL45" s="89"/>
      <c r="AM45" s="65"/>
      <c r="AN45" s="66">
        <f t="shared" si="306"/>
        <v>0</v>
      </c>
      <c r="AO45" s="67">
        <f t="shared" si="307"/>
        <v>0</v>
      </c>
      <c r="AP45" s="88"/>
      <c r="AQ45" s="89"/>
      <c r="AR45" s="65"/>
      <c r="AS45" s="66">
        <f t="shared" si="308"/>
        <v>0</v>
      </c>
      <c r="AT45" s="67">
        <f t="shared" si="309"/>
        <v>0</v>
      </c>
      <c r="AU45" s="88"/>
      <c r="AV45" s="89"/>
      <c r="AW45" s="65"/>
      <c r="AX45" s="66">
        <f t="shared" si="310"/>
        <v>0</v>
      </c>
      <c r="AY45" s="67">
        <f t="shared" si="311"/>
        <v>0</v>
      </c>
      <c r="AZ45" s="88"/>
      <c r="BA45" s="89"/>
      <c r="BB45" s="65"/>
      <c r="BC45" s="66">
        <f t="shared" si="312"/>
        <v>0</v>
      </c>
      <c r="BD45" s="67">
        <f t="shared" si="313"/>
        <v>0</v>
      </c>
      <c r="BE45" s="88"/>
      <c r="BF45" s="89"/>
      <c r="BG45" s="65"/>
      <c r="BH45" s="66">
        <f t="shared" si="314"/>
        <v>0</v>
      </c>
      <c r="BI45" s="67">
        <f t="shared" si="315"/>
        <v>0</v>
      </c>
      <c r="BJ45" s="88"/>
      <c r="BK45" s="89"/>
      <c r="BL45" s="65"/>
      <c r="BM45" s="66">
        <f t="shared" si="316"/>
        <v>0</v>
      </c>
      <c r="BN45" s="67">
        <f t="shared" si="317"/>
        <v>0</v>
      </c>
      <c r="BO45" s="88"/>
      <c r="BP45" s="89"/>
      <c r="BQ45" s="65"/>
      <c r="BR45" s="66">
        <f t="shared" si="318"/>
        <v>0</v>
      </c>
      <c r="BS45" s="67">
        <f t="shared" si="319"/>
        <v>0</v>
      </c>
      <c r="BT45" s="88"/>
      <c r="BU45" s="89"/>
      <c r="BV45" s="65"/>
      <c r="BW45" s="66">
        <f t="shared" si="320"/>
        <v>0</v>
      </c>
      <c r="BX45" s="67">
        <f t="shared" si="321"/>
        <v>0</v>
      </c>
      <c r="BY45" s="88"/>
      <c r="BZ45" s="89"/>
      <c r="CA45" s="65"/>
      <c r="CB45" s="66">
        <f t="shared" si="322"/>
        <v>0</v>
      </c>
      <c r="CC45" s="67">
        <f t="shared" si="323"/>
        <v>0</v>
      </c>
    </row>
    <row r="46" spans="1:81" ht="15.45" customHeight="1" x14ac:dyDescent="0.25">
      <c r="A46" s="59">
        <f t="shared" si="292"/>
        <v>0</v>
      </c>
      <c r="B46" s="60">
        <f t="shared" si="293"/>
        <v>0</v>
      </c>
      <c r="C46" s="61"/>
      <c r="D46" s="62" t="s">
        <v>372</v>
      </c>
      <c r="E46" s="205" t="s">
        <v>62</v>
      </c>
      <c r="F46" s="242"/>
      <c r="G46" s="88"/>
      <c r="H46" s="89"/>
      <c r="I46" s="65"/>
      <c r="J46" s="66">
        <f t="shared" si="294"/>
        <v>0</v>
      </c>
      <c r="K46" s="67">
        <f t="shared" si="295"/>
        <v>0</v>
      </c>
      <c r="L46" s="88"/>
      <c r="M46" s="89"/>
      <c r="N46" s="65"/>
      <c r="O46" s="66">
        <f t="shared" si="296"/>
        <v>0</v>
      </c>
      <c r="P46" s="67">
        <f t="shared" si="297"/>
        <v>0</v>
      </c>
      <c r="Q46" s="88"/>
      <c r="R46" s="89"/>
      <c r="S46" s="65"/>
      <c r="T46" s="66">
        <f t="shared" si="298"/>
        <v>0</v>
      </c>
      <c r="U46" s="67">
        <f t="shared" si="299"/>
        <v>0</v>
      </c>
      <c r="V46" s="88"/>
      <c r="W46" s="89"/>
      <c r="X46" s="65"/>
      <c r="Y46" s="66">
        <f t="shared" si="300"/>
        <v>0</v>
      </c>
      <c r="Z46" s="67">
        <f t="shared" si="301"/>
        <v>0</v>
      </c>
      <c r="AA46" s="88"/>
      <c r="AB46" s="89"/>
      <c r="AC46" s="65"/>
      <c r="AD46" s="66">
        <f t="shared" si="302"/>
        <v>0</v>
      </c>
      <c r="AE46" s="67">
        <f t="shared" si="303"/>
        <v>0</v>
      </c>
      <c r="AF46" s="88"/>
      <c r="AG46" s="89"/>
      <c r="AH46" s="65"/>
      <c r="AI46" s="66">
        <f t="shared" si="304"/>
        <v>0</v>
      </c>
      <c r="AJ46" s="67">
        <f t="shared" si="305"/>
        <v>0</v>
      </c>
      <c r="AK46" s="88"/>
      <c r="AL46" s="89"/>
      <c r="AM46" s="65"/>
      <c r="AN46" s="66">
        <f t="shared" si="306"/>
        <v>0</v>
      </c>
      <c r="AO46" s="67">
        <f t="shared" si="307"/>
        <v>0</v>
      </c>
      <c r="AP46" s="88"/>
      <c r="AQ46" s="89"/>
      <c r="AR46" s="65"/>
      <c r="AS46" s="66">
        <f t="shared" si="308"/>
        <v>0</v>
      </c>
      <c r="AT46" s="67">
        <f t="shared" si="309"/>
        <v>0</v>
      </c>
      <c r="AU46" s="88"/>
      <c r="AV46" s="89"/>
      <c r="AW46" s="65"/>
      <c r="AX46" s="66">
        <f t="shared" si="310"/>
        <v>0</v>
      </c>
      <c r="AY46" s="67">
        <f t="shared" si="311"/>
        <v>0</v>
      </c>
      <c r="AZ46" s="88"/>
      <c r="BA46" s="89"/>
      <c r="BB46" s="65"/>
      <c r="BC46" s="66">
        <f t="shared" si="312"/>
        <v>0</v>
      </c>
      <c r="BD46" s="67">
        <f t="shared" si="313"/>
        <v>0</v>
      </c>
      <c r="BE46" s="88"/>
      <c r="BF46" s="89"/>
      <c r="BG46" s="65"/>
      <c r="BH46" s="66">
        <f t="shared" si="314"/>
        <v>0</v>
      </c>
      <c r="BI46" s="67">
        <f t="shared" si="315"/>
        <v>0</v>
      </c>
      <c r="BJ46" s="88"/>
      <c r="BK46" s="89"/>
      <c r="BL46" s="65"/>
      <c r="BM46" s="66">
        <f t="shared" si="316"/>
        <v>0</v>
      </c>
      <c r="BN46" s="67">
        <f t="shared" si="317"/>
        <v>0</v>
      </c>
      <c r="BO46" s="88"/>
      <c r="BP46" s="89"/>
      <c r="BQ46" s="65"/>
      <c r="BR46" s="66">
        <f t="shared" si="318"/>
        <v>0</v>
      </c>
      <c r="BS46" s="67">
        <f t="shared" si="319"/>
        <v>0</v>
      </c>
      <c r="BT46" s="88"/>
      <c r="BU46" s="89"/>
      <c r="BV46" s="65"/>
      <c r="BW46" s="66">
        <f t="shared" si="320"/>
        <v>0</v>
      </c>
      <c r="BX46" s="67">
        <f t="shared" si="321"/>
        <v>0</v>
      </c>
      <c r="BY46" s="88"/>
      <c r="BZ46" s="89"/>
      <c r="CA46" s="65"/>
      <c r="CB46" s="66">
        <f t="shared" si="322"/>
        <v>0</v>
      </c>
      <c r="CC46" s="67">
        <f t="shared" si="323"/>
        <v>0</v>
      </c>
    </row>
    <row r="47" spans="1:81" ht="15.45" customHeight="1" x14ac:dyDescent="0.3">
      <c r="A47" s="59">
        <f t="shared" si="292"/>
        <v>0</v>
      </c>
      <c r="B47" s="60">
        <f t="shared" si="293"/>
        <v>0</v>
      </c>
      <c r="C47" s="61"/>
      <c r="D47" s="62" t="s">
        <v>373</v>
      </c>
      <c r="E47" s="68"/>
      <c r="F47" s="242"/>
      <c r="G47" s="88"/>
      <c r="H47" s="89"/>
      <c r="I47" s="65"/>
      <c r="J47" s="66">
        <f t="shared" si="294"/>
        <v>0</v>
      </c>
      <c r="K47" s="67">
        <f t="shared" si="295"/>
        <v>0</v>
      </c>
      <c r="L47" s="88"/>
      <c r="M47" s="89"/>
      <c r="N47" s="65"/>
      <c r="O47" s="66">
        <f t="shared" si="296"/>
        <v>0</v>
      </c>
      <c r="P47" s="67">
        <f t="shared" si="297"/>
        <v>0</v>
      </c>
      <c r="Q47" s="88"/>
      <c r="R47" s="89"/>
      <c r="S47" s="65"/>
      <c r="T47" s="66">
        <f t="shared" si="298"/>
        <v>0</v>
      </c>
      <c r="U47" s="67">
        <f t="shared" si="299"/>
        <v>0</v>
      </c>
      <c r="V47" s="88"/>
      <c r="W47" s="89"/>
      <c r="X47" s="65"/>
      <c r="Y47" s="66">
        <f t="shared" si="300"/>
        <v>0</v>
      </c>
      <c r="Z47" s="67">
        <f t="shared" si="301"/>
        <v>0</v>
      </c>
      <c r="AA47" s="88"/>
      <c r="AB47" s="89"/>
      <c r="AC47" s="65"/>
      <c r="AD47" s="66">
        <f t="shared" si="302"/>
        <v>0</v>
      </c>
      <c r="AE47" s="67">
        <f t="shared" si="303"/>
        <v>0</v>
      </c>
      <c r="AF47" s="88"/>
      <c r="AG47" s="89"/>
      <c r="AH47" s="65"/>
      <c r="AI47" s="66">
        <f t="shared" si="304"/>
        <v>0</v>
      </c>
      <c r="AJ47" s="67">
        <f t="shared" si="305"/>
        <v>0</v>
      </c>
      <c r="AK47" s="88"/>
      <c r="AL47" s="89"/>
      <c r="AM47" s="65"/>
      <c r="AN47" s="66">
        <f t="shared" si="306"/>
        <v>0</v>
      </c>
      <c r="AO47" s="67">
        <f t="shared" si="307"/>
        <v>0</v>
      </c>
      <c r="AP47" s="88"/>
      <c r="AQ47" s="89"/>
      <c r="AR47" s="65"/>
      <c r="AS47" s="66">
        <f t="shared" si="308"/>
        <v>0</v>
      </c>
      <c r="AT47" s="67">
        <f t="shared" si="309"/>
        <v>0</v>
      </c>
      <c r="AU47" s="88"/>
      <c r="AV47" s="89"/>
      <c r="AW47" s="65"/>
      <c r="AX47" s="66">
        <f t="shared" si="310"/>
        <v>0</v>
      </c>
      <c r="AY47" s="67">
        <f t="shared" si="311"/>
        <v>0</v>
      </c>
      <c r="AZ47" s="88"/>
      <c r="BA47" s="89"/>
      <c r="BB47" s="65"/>
      <c r="BC47" s="66">
        <f t="shared" si="312"/>
        <v>0</v>
      </c>
      <c r="BD47" s="67">
        <f t="shared" si="313"/>
        <v>0</v>
      </c>
      <c r="BE47" s="88"/>
      <c r="BF47" s="89"/>
      <c r="BG47" s="65"/>
      <c r="BH47" s="66">
        <f t="shared" si="314"/>
        <v>0</v>
      </c>
      <c r="BI47" s="67">
        <f t="shared" si="315"/>
        <v>0</v>
      </c>
      <c r="BJ47" s="88"/>
      <c r="BK47" s="89"/>
      <c r="BL47" s="65"/>
      <c r="BM47" s="66">
        <f t="shared" si="316"/>
        <v>0</v>
      </c>
      <c r="BN47" s="67">
        <f t="shared" si="317"/>
        <v>0</v>
      </c>
      <c r="BO47" s="88"/>
      <c r="BP47" s="89"/>
      <c r="BQ47" s="65"/>
      <c r="BR47" s="66">
        <f t="shared" si="318"/>
        <v>0</v>
      </c>
      <c r="BS47" s="67">
        <f t="shared" si="319"/>
        <v>0</v>
      </c>
      <c r="BT47" s="88"/>
      <c r="BU47" s="89"/>
      <c r="BV47" s="65"/>
      <c r="BW47" s="66">
        <f t="shared" si="320"/>
        <v>0</v>
      </c>
      <c r="BX47" s="67">
        <f t="shared" si="321"/>
        <v>0</v>
      </c>
      <c r="BY47" s="88"/>
      <c r="BZ47" s="89"/>
      <c r="CA47" s="65"/>
      <c r="CB47" s="66">
        <f t="shared" si="322"/>
        <v>0</v>
      </c>
      <c r="CC47" s="67">
        <f t="shared" si="323"/>
        <v>0</v>
      </c>
    </row>
    <row r="48" spans="1:81" ht="15.45" customHeight="1" x14ac:dyDescent="0.3">
      <c r="A48" s="59">
        <f t="shared" si="292"/>
        <v>0</v>
      </c>
      <c r="B48" s="60">
        <f t="shared" si="293"/>
        <v>0</v>
      </c>
      <c r="C48" s="61"/>
      <c r="D48" s="62" t="s">
        <v>374</v>
      </c>
      <c r="E48" s="68"/>
      <c r="F48" s="242"/>
      <c r="G48" s="88"/>
      <c r="H48" s="89"/>
      <c r="I48" s="65"/>
      <c r="J48" s="66">
        <f t="shared" si="294"/>
        <v>0</v>
      </c>
      <c r="K48" s="67">
        <f t="shared" si="295"/>
        <v>0</v>
      </c>
      <c r="L48" s="88"/>
      <c r="M48" s="89"/>
      <c r="N48" s="65"/>
      <c r="O48" s="66">
        <f t="shared" si="296"/>
        <v>0</v>
      </c>
      <c r="P48" s="67">
        <f t="shared" si="297"/>
        <v>0</v>
      </c>
      <c r="Q48" s="88"/>
      <c r="R48" s="89"/>
      <c r="S48" s="65"/>
      <c r="T48" s="66">
        <f t="shared" si="298"/>
        <v>0</v>
      </c>
      <c r="U48" s="67">
        <f t="shared" si="299"/>
        <v>0</v>
      </c>
      <c r="V48" s="88"/>
      <c r="W48" s="89"/>
      <c r="X48" s="65"/>
      <c r="Y48" s="66">
        <f t="shared" si="300"/>
        <v>0</v>
      </c>
      <c r="Z48" s="67">
        <f t="shared" si="301"/>
        <v>0</v>
      </c>
      <c r="AA48" s="88"/>
      <c r="AB48" s="89"/>
      <c r="AC48" s="65"/>
      <c r="AD48" s="66">
        <f t="shared" si="302"/>
        <v>0</v>
      </c>
      <c r="AE48" s="67">
        <f t="shared" si="303"/>
        <v>0</v>
      </c>
      <c r="AF48" s="88"/>
      <c r="AG48" s="89"/>
      <c r="AH48" s="65"/>
      <c r="AI48" s="66">
        <f t="shared" si="304"/>
        <v>0</v>
      </c>
      <c r="AJ48" s="67">
        <f t="shared" si="305"/>
        <v>0</v>
      </c>
      <c r="AK48" s="88"/>
      <c r="AL48" s="89"/>
      <c r="AM48" s="65"/>
      <c r="AN48" s="66">
        <f t="shared" si="306"/>
        <v>0</v>
      </c>
      <c r="AO48" s="67">
        <f t="shared" si="307"/>
        <v>0</v>
      </c>
      <c r="AP48" s="88"/>
      <c r="AQ48" s="89"/>
      <c r="AR48" s="65"/>
      <c r="AS48" s="66">
        <f t="shared" si="308"/>
        <v>0</v>
      </c>
      <c r="AT48" s="67">
        <f t="shared" si="309"/>
        <v>0</v>
      </c>
      <c r="AU48" s="88"/>
      <c r="AV48" s="89"/>
      <c r="AW48" s="65"/>
      <c r="AX48" s="66">
        <f t="shared" si="310"/>
        <v>0</v>
      </c>
      <c r="AY48" s="67">
        <f t="shared" si="311"/>
        <v>0</v>
      </c>
      <c r="AZ48" s="88"/>
      <c r="BA48" s="89"/>
      <c r="BB48" s="65"/>
      <c r="BC48" s="66">
        <f t="shared" si="312"/>
        <v>0</v>
      </c>
      <c r="BD48" s="67">
        <f t="shared" si="313"/>
        <v>0</v>
      </c>
      <c r="BE48" s="88"/>
      <c r="BF48" s="89"/>
      <c r="BG48" s="65"/>
      <c r="BH48" s="66">
        <f t="shared" si="314"/>
        <v>0</v>
      </c>
      <c r="BI48" s="67">
        <f t="shared" si="315"/>
        <v>0</v>
      </c>
      <c r="BJ48" s="88"/>
      <c r="BK48" s="89"/>
      <c r="BL48" s="65"/>
      <c r="BM48" s="66">
        <f t="shared" si="316"/>
        <v>0</v>
      </c>
      <c r="BN48" s="67">
        <f t="shared" si="317"/>
        <v>0</v>
      </c>
      <c r="BO48" s="88"/>
      <c r="BP48" s="89"/>
      <c r="BQ48" s="65"/>
      <c r="BR48" s="66">
        <f t="shared" si="318"/>
        <v>0</v>
      </c>
      <c r="BS48" s="67">
        <f t="shared" si="319"/>
        <v>0</v>
      </c>
      <c r="BT48" s="88"/>
      <c r="BU48" s="89"/>
      <c r="BV48" s="65"/>
      <c r="BW48" s="66">
        <f t="shared" si="320"/>
        <v>0</v>
      </c>
      <c r="BX48" s="67">
        <f t="shared" si="321"/>
        <v>0</v>
      </c>
      <c r="BY48" s="88"/>
      <c r="BZ48" s="89"/>
      <c r="CA48" s="65"/>
      <c r="CB48" s="66">
        <f t="shared" si="322"/>
        <v>0</v>
      </c>
      <c r="CC48" s="67">
        <f t="shared" si="323"/>
        <v>0</v>
      </c>
    </row>
    <row r="49" spans="1:81" ht="15.45" customHeight="1" x14ac:dyDescent="0.3">
      <c r="A49" s="59">
        <f t="shared" si="292"/>
        <v>0</v>
      </c>
      <c r="B49" s="60">
        <f t="shared" si="293"/>
        <v>0</v>
      </c>
      <c r="C49" s="61"/>
      <c r="D49" s="62" t="s">
        <v>640</v>
      </c>
      <c r="E49" s="68"/>
      <c r="F49" s="242"/>
      <c r="G49" s="88"/>
      <c r="H49" s="89"/>
      <c r="I49" s="65"/>
      <c r="J49" s="66">
        <f t="shared" si="294"/>
        <v>0</v>
      </c>
      <c r="K49" s="67">
        <f t="shared" si="295"/>
        <v>0</v>
      </c>
      <c r="L49" s="88"/>
      <c r="M49" s="89"/>
      <c r="N49" s="65"/>
      <c r="O49" s="66">
        <f t="shared" si="296"/>
        <v>0</v>
      </c>
      <c r="P49" s="67">
        <f t="shared" si="297"/>
        <v>0</v>
      </c>
      <c r="Q49" s="88"/>
      <c r="R49" s="89"/>
      <c r="S49" s="65"/>
      <c r="T49" s="66">
        <f t="shared" si="298"/>
        <v>0</v>
      </c>
      <c r="U49" s="67">
        <f t="shared" si="299"/>
        <v>0</v>
      </c>
      <c r="V49" s="88"/>
      <c r="W49" s="89"/>
      <c r="X49" s="65"/>
      <c r="Y49" s="66">
        <f t="shared" si="300"/>
        <v>0</v>
      </c>
      <c r="Z49" s="67">
        <f t="shared" si="301"/>
        <v>0</v>
      </c>
      <c r="AA49" s="88"/>
      <c r="AB49" s="89"/>
      <c r="AC49" s="65"/>
      <c r="AD49" s="66">
        <f t="shared" si="302"/>
        <v>0</v>
      </c>
      <c r="AE49" s="67">
        <f t="shared" si="303"/>
        <v>0</v>
      </c>
      <c r="AF49" s="88"/>
      <c r="AG49" s="89"/>
      <c r="AH49" s="65"/>
      <c r="AI49" s="66">
        <f t="shared" si="304"/>
        <v>0</v>
      </c>
      <c r="AJ49" s="67">
        <f t="shared" si="305"/>
        <v>0</v>
      </c>
      <c r="AK49" s="88"/>
      <c r="AL49" s="89"/>
      <c r="AM49" s="65"/>
      <c r="AN49" s="66">
        <f t="shared" si="306"/>
        <v>0</v>
      </c>
      <c r="AO49" s="67">
        <f t="shared" si="307"/>
        <v>0</v>
      </c>
      <c r="AP49" s="88"/>
      <c r="AQ49" s="89"/>
      <c r="AR49" s="65"/>
      <c r="AS49" s="66">
        <f t="shared" si="308"/>
        <v>0</v>
      </c>
      <c r="AT49" s="67">
        <f t="shared" si="309"/>
        <v>0</v>
      </c>
      <c r="AU49" s="88"/>
      <c r="AV49" s="89"/>
      <c r="AW49" s="65"/>
      <c r="AX49" s="66">
        <f t="shared" si="310"/>
        <v>0</v>
      </c>
      <c r="AY49" s="67">
        <f t="shared" si="311"/>
        <v>0</v>
      </c>
      <c r="AZ49" s="88"/>
      <c r="BA49" s="89"/>
      <c r="BB49" s="65"/>
      <c r="BC49" s="66">
        <f t="shared" si="312"/>
        <v>0</v>
      </c>
      <c r="BD49" s="67">
        <f t="shared" si="313"/>
        <v>0</v>
      </c>
      <c r="BE49" s="88"/>
      <c r="BF49" s="89"/>
      <c r="BG49" s="65"/>
      <c r="BH49" s="66">
        <f t="shared" si="314"/>
        <v>0</v>
      </c>
      <c r="BI49" s="67">
        <f t="shared" si="315"/>
        <v>0</v>
      </c>
      <c r="BJ49" s="88"/>
      <c r="BK49" s="89"/>
      <c r="BL49" s="65"/>
      <c r="BM49" s="66">
        <f t="shared" si="316"/>
        <v>0</v>
      </c>
      <c r="BN49" s="67">
        <f t="shared" si="317"/>
        <v>0</v>
      </c>
      <c r="BO49" s="88"/>
      <c r="BP49" s="89"/>
      <c r="BQ49" s="65"/>
      <c r="BR49" s="66">
        <f t="shared" si="318"/>
        <v>0</v>
      </c>
      <c r="BS49" s="67">
        <f t="shared" si="319"/>
        <v>0</v>
      </c>
      <c r="BT49" s="88"/>
      <c r="BU49" s="89"/>
      <c r="BV49" s="65"/>
      <c r="BW49" s="66">
        <f t="shared" si="320"/>
        <v>0</v>
      </c>
      <c r="BX49" s="67">
        <f t="shared" si="321"/>
        <v>0</v>
      </c>
      <c r="BY49" s="88"/>
      <c r="BZ49" s="89"/>
      <c r="CA49" s="65"/>
      <c r="CB49" s="66">
        <f t="shared" si="322"/>
        <v>0</v>
      </c>
      <c r="CC49" s="67">
        <f t="shared" si="323"/>
        <v>0</v>
      </c>
    </row>
    <row r="50" spans="1:81" ht="15.45" customHeight="1" x14ac:dyDescent="0.25">
      <c r="A50" s="87"/>
      <c r="B50" s="69"/>
      <c r="C50" s="58"/>
      <c r="D50" s="50" t="s">
        <v>375</v>
      </c>
      <c r="E50" s="286" t="s">
        <v>376</v>
      </c>
      <c r="F50" s="243"/>
      <c r="G50" s="55"/>
      <c r="H50" s="56"/>
      <c r="I50" s="53"/>
      <c r="J50" s="70"/>
      <c r="K50" s="71"/>
      <c r="L50" s="55"/>
      <c r="M50" s="56"/>
      <c r="N50" s="53"/>
      <c r="O50" s="70"/>
      <c r="P50" s="71"/>
      <c r="Q50" s="55"/>
      <c r="R50" s="56"/>
      <c r="S50" s="53"/>
      <c r="T50" s="56"/>
      <c r="U50" s="57"/>
      <c r="V50" s="55"/>
      <c r="W50" s="56"/>
      <c r="X50" s="53"/>
      <c r="Y50" s="70"/>
      <c r="Z50" s="71"/>
      <c r="AA50" s="55"/>
      <c r="AB50" s="56"/>
      <c r="AC50" s="53"/>
      <c r="AD50" s="70"/>
      <c r="AE50" s="71"/>
      <c r="AF50" s="55"/>
      <c r="AG50" s="56"/>
      <c r="AH50" s="53"/>
      <c r="AI50" s="70"/>
      <c r="AJ50" s="71"/>
      <c r="AK50" s="55"/>
      <c r="AL50" s="56"/>
      <c r="AM50" s="53"/>
      <c r="AN50" s="70"/>
      <c r="AO50" s="71"/>
      <c r="AP50" s="55"/>
      <c r="AQ50" s="56"/>
      <c r="AR50" s="53"/>
      <c r="AS50" s="56"/>
      <c r="AT50" s="57"/>
      <c r="AU50" s="55"/>
      <c r="AV50" s="56"/>
      <c r="AW50" s="53"/>
      <c r="AX50" s="70"/>
      <c r="AY50" s="71"/>
      <c r="AZ50" s="55"/>
      <c r="BA50" s="56"/>
      <c r="BB50" s="53"/>
      <c r="BC50" s="70"/>
      <c r="BD50" s="71"/>
      <c r="BE50" s="55"/>
      <c r="BF50" s="56"/>
      <c r="BG50" s="53"/>
      <c r="BH50" s="70"/>
      <c r="BI50" s="71"/>
      <c r="BJ50" s="55"/>
      <c r="BK50" s="56"/>
      <c r="BL50" s="53"/>
      <c r="BM50" s="70"/>
      <c r="BN50" s="71"/>
      <c r="BO50" s="55"/>
      <c r="BP50" s="56"/>
      <c r="BQ50" s="53"/>
      <c r="BR50" s="56"/>
      <c r="BS50" s="57"/>
      <c r="BT50" s="55"/>
      <c r="BU50" s="56"/>
      <c r="BV50" s="53"/>
      <c r="BW50" s="70"/>
      <c r="BX50" s="71"/>
      <c r="BY50" s="55"/>
      <c r="BZ50" s="56"/>
      <c r="CA50" s="53"/>
      <c r="CB50" s="70"/>
      <c r="CC50" s="71"/>
    </row>
    <row r="51" spans="1:81" ht="15.45" customHeight="1" x14ac:dyDescent="0.25">
      <c r="A51" s="59">
        <f t="shared" ref="A51:A58" si="332">SUMIF($I$5:$GT$5,"QTY*Equipment",$I51:$GT51)</f>
        <v>0</v>
      </c>
      <c r="B51" s="60">
        <f t="shared" ref="B51:B58" si="333">SUMIF($I$5:$GT$5,"QTY*Install",$I51:$GT51)</f>
        <v>0</v>
      </c>
      <c r="C51" s="61"/>
      <c r="D51" s="62" t="s">
        <v>377</v>
      </c>
      <c r="E51" s="205" t="s">
        <v>636</v>
      </c>
      <c r="F51" s="242"/>
      <c r="G51" s="88"/>
      <c r="H51" s="89"/>
      <c r="I51" s="65"/>
      <c r="J51" s="66">
        <f t="shared" ref="J51:J58" si="334">I51*G51</f>
        <v>0</v>
      </c>
      <c r="K51" s="67">
        <f t="shared" ref="K51:K58" si="335">I51*H51</f>
        <v>0</v>
      </c>
      <c r="L51" s="88"/>
      <c r="M51" s="89"/>
      <c r="N51" s="65"/>
      <c r="O51" s="66">
        <f t="shared" ref="O51:O58" si="336">N51*L51</f>
        <v>0</v>
      </c>
      <c r="P51" s="67">
        <f t="shared" ref="P51:P58" si="337">N51*M51</f>
        <v>0</v>
      </c>
      <c r="Q51" s="88"/>
      <c r="R51" s="89"/>
      <c r="S51" s="65"/>
      <c r="T51" s="66">
        <f t="shared" ref="T51:T58" si="338">S51*Q51</f>
        <v>0</v>
      </c>
      <c r="U51" s="67">
        <f t="shared" ref="U51:U58" si="339">S51*R51</f>
        <v>0</v>
      </c>
      <c r="V51" s="88"/>
      <c r="W51" s="89"/>
      <c r="X51" s="65"/>
      <c r="Y51" s="66">
        <f t="shared" ref="Y51:Y58" si="340">X51*V51</f>
        <v>0</v>
      </c>
      <c r="Z51" s="67">
        <f t="shared" ref="Z51:Z58" si="341">X51*W51</f>
        <v>0</v>
      </c>
      <c r="AA51" s="88"/>
      <c r="AB51" s="89"/>
      <c r="AC51" s="65"/>
      <c r="AD51" s="66">
        <f t="shared" ref="AD51:AD58" si="342">AC51*AA51</f>
        <v>0</v>
      </c>
      <c r="AE51" s="67">
        <f t="shared" ref="AE51:AE58" si="343">AC51*AB51</f>
        <v>0</v>
      </c>
      <c r="AF51" s="88"/>
      <c r="AG51" s="89"/>
      <c r="AH51" s="65"/>
      <c r="AI51" s="66">
        <f t="shared" ref="AI51:AI58" si="344">AH51*AF51</f>
        <v>0</v>
      </c>
      <c r="AJ51" s="67">
        <f t="shared" ref="AJ51:AJ58" si="345">AH51*AG51</f>
        <v>0</v>
      </c>
      <c r="AK51" s="88"/>
      <c r="AL51" s="89"/>
      <c r="AM51" s="65"/>
      <c r="AN51" s="66">
        <f t="shared" ref="AN51:AN58" si="346">AM51*AK51</f>
        <v>0</v>
      </c>
      <c r="AO51" s="67">
        <f t="shared" ref="AO51:AO58" si="347">AM51*AL51</f>
        <v>0</v>
      </c>
      <c r="AP51" s="88"/>
      <c r="AQ51" s="89"/>
      <c r="AR51" s="65"/>
      <c r="AS51" s="66">
        <f t="shared" ref="AS51:AS58" si="348">AR51*AP51</f>
        <v>0</v>
      </c>
      <c r="AT51" s="67">
        <f t="shared" ref="AT51:AT58" si="349">AR51*AQ51</f>
        <v>0</v>
      </c>
      <c r="AU51" s="88"/>
      <c r="AV51" s="89"/>
      <c r="AW51" s="65"/>
      <c r="AX51" s="66">
        <f t="shared" ref="AX51:AX58" si="350">AW51*AU51</f>
        <v>0</v>
      </c>
      <c r="AY51" s="67">
        <f t="shared" ref="AY51:AY58" si="351">AW51*AV51</f>
        <v>0</v>
      </c>
      <c r="AZ51" s="88"/>
      <c r="BA51" s="89"/>
      <c r="BB51" s="65"/>
      <c r="BC51" s="66">
        <f t="shared" ref="BC51:BC58" si="352">BB51*AZ51</f>
        <v>0</v>
      </c>
      <c r="BD51" s="67">
        <f t="shared" ref="BD51:BD58" si="353">BB51*BA51</f>
        <v>0</v>
      </c>
      <c r="BE51" s="88"/>
      <c r="BF51" s="89"/>
      <c r="BG51" s="65"/>
      <c r="BH51" s="66">
        <f t="shared" ref="BH51:BH58" si="354">BG51*BE51</f>
        <v>0</v>
      </c>
      <c r="BI51" s="67">
        <f t="shared" ref="BI51:BI58" si="355">BG51*BF51</f>
        <v>0</v>
      </c>
      <c r="BJ51" s="88"/>
      <c r="BK51" s="89"/>
      <c r="BL51" s="65"/>
      <c r="BM51" s="66">
        <f t="shared" ref="BM51:BM58" si="356">BL51*BJ51</f>
        <v>0</v>
      </c>
      <c r="BN51" s="67">
        <f t="shared" ref="BN51:BN58" si="357">BL51*BK51</f>
        <v>0</v>
      </c>
      <c r="BO51" s="88"/>
      <c r="BP51" s="89"/>
      <c r="BQ51" s="65"/>
      <c r="BR51" s="66">
        <f t="shared" ref="BR51:BR58" si="358">BQ51*BO51</f>
        <v>0</v>
      </c>
      <c r="BS51" s="67">
        <f t="shared" ref="BS51:BS58" si="359">BQ51*BP51</f>
        <v>0</v>
      </c>
      <c r="BT51" s="88"/>
      <c r="BU51" s="89"/>
      <c r="BV51" s="65"/>
      <c r="BW51" s="66">
        <f t="shared" ref="BW51:BW58" si="360">BV51*BT51</f>
        <v>0</v>
      </c>
      <c r="BX51" s="67">
        <f t="shared" ref="BX51:BX58" si="361">BV51*BU51</f>
        <v>0</v>
      </c>
      <c r="BY51" s="88"/>
      <c r="BZ51" s="89"/>
      <c r="CA51" s="65"/>
      <c r="CB51" s="66">
        <f t="shared" ref="CB51:CB58" si="362">CA51*BY51</f>
        <v>0</v>
      </c>
      <c r="CC51" s="67">
        <f t="shared" ref="CC51:CC58" si="363">CA51*BZ51</f>
        <v>0</v>
      </c>
    </row>
    <row r="52" spans="1:81" ht="15.45" customHeight="1" x14ac:dyDescent="0.25">
      <c r="A52" s="59">
        <f t="shared" si="332"/>
        <v>0</v>
      </c>
      <c r="B52" s="60">
        <f t="shared" si="333"/>
        <v>0</v>
      </c>
      <c r="C52" s="61"/>
      <c r="D52" s="62" t="s">
        <v>378</v>
      </c>
      <c r="E52" s="205" t="s">
        <v>622</v>
      </c>
      <c r="F52" s="242"/>
      <c r="G52" s="88"/>
      <c r="H52" s="89"/>
      <c r="I52" s="65"/>
      <c r="J52" s="66">
        <f t="shared" si="334"/>
        <v>0</v>
      </c>
      <c r="K52" s="67">
        <f t="shared" si="335"/>
        <v>0</v>
      </c>
      <c r="L52" s="88"/>
      <c r="M52" s="89"/>
      <c r="N52" s="65"/>
      <c r="O52" s="66">
        <f t="shared" si="336"/>
        <v>0</v>
      </c>
      <c r="P52" s="67">
        <f t="shared" si="337"/>
        <v>0</v>
      </c>
      <c r="Q52" s="88"/>
      <c r="R52" s="89"/>
      <c r="S52" s="65"/>
      <c r="T52" s="66">
        <f t="shared" si="338"/>
        <v>0</v>
      </c>
      <c r="U52" s="67">
        <f t="shared" si="339"/>
        <v>0</v>
      </c>
      <c r="V52" s="88"/>
      <c r="W52" s="89"/>
      <c r="X52" s="65"/>
      <c r="Y52" s="66">
        <f t="shared" si="340"/>
        <v>0</v>
      </c>
      <c r="Z52" s="67">
        <f t="shared" si="341"/>
        <v>0</v>
      </c>
      <c r="AA52" s="88"/>
      <c r="AB52" s="89"/>
      <c r="AC52" s="65"/>
      <c r="AD52" s="66">
        <f t="shared" si="342"/>
        <v>0</v>
      </c>
      <c r="AE52" s="67">
        <f t="shared" si="343"/>
        <v>0</v>
      </c>
      <c r="AF52" s="88"/>
      <c r="AG52" s="89"/>
      <c r="AH52" s="65"/>
      <c r="AI52" s="66">
        <f t="shared" si="344"/>
        <v>0</v>
      </c>
      <c r="AJ52" s="67">
        <f t="shared" si="345"/>
        <v>0</v>
      </c>
      <c r="AK52" s="88"/>
      <c r="AL52" s="89"/>
      <c r="AM52" s="65"/>
      <c r="AN52" s="66">
        <f t="shared" si="346"/>
        <v>0</v>
      </c>
      <c r="AO52" s="67">
        <f t="shared" si="347"/>
        <v>0</v>
      </c>
      <c r="AP52" s="88"/>
      <c r="AQ52" s="89"/>
      <c r="AR52" s="65"/>
      <c r="AS52" s="66">
        <f t="shared" si="348"/>
        <v>0</v>
      </c>
      <c r="AT52" s="67">
        <f t="shared" si="349"/>
        <v>0</v>
      </c>
      <c r="AU52" s="88"/>
      <c r="AV52" s="89"/>
      <c r="AW52" s="65"/>
      <c r="AX52" s="66">
        <f t="shared" si="350"/>
        <v>0</v>
      </c>
      <c r="AY52" s="67">
        <f t="shared" si="351"/>
        <v>0</v>
      </c>
      <c r="AZ52" s="88"/>
      <c r="BA52" s="89"/>
      <c r="BB52" s="65"/>
      <c r="BC52" s="66">
        <f t="shared" si="352"/>
        <v>0</v>
      </c>
      <c r="BD52" s="67">
        <f t="shared" si="353"/>
        <v>0</v>
      </c>
      <c r="BE52" s="88"/>
      <c r="BF52" s="89"/>
      <c r="BG52" s="65"/>
      <c r="BH52" s="66">
        <f t="shared" si="354"/>
        <v>0</v>
      </c>
      <c r="BI52" s="67">
        <f t="shared" si="355"/>
        <v>0</v>
      </c>
      <c r="BJ52" s="88"/>
      <c r="BK52" s="89"/>
      <c r="BL52" s="65"/>
      <c r="BM52" s="66">
        <f t="shared" si="356"/>
        <v>0</v>
      </c>
      <c r="BN52" s="67">
        <f t="shared" si="357"/>
        <v>0</v>
      </c>
      <c r="BO52" s="88"/>
      <c r="BP52" s="89"/>
      <c r="BQ52" s="65"/>
      <c r="BR52" s="66">
        <f t="shared" si="358"/>
        <v>0</v>
      </c>
      <c r="BS52" s="67">
        <f t="shared" si="359"/>
        <v>0</v>
      </c>
      <c r="BT52" s="88"/>
      <c r="BU52" s="89"/>
      <c r="BV52" s="65"/>
      <c r="BW52" s="66">
        <f t="shared" si="360"/>
        <v>0</v>
      </c>
      <c r="BX52" s="67">
        <f t="shared" si="361"/>
        <v>0</v>
      </c>
      <c r="BY52" s="88"/>
      <c r="BZ52" s="89"/>
      <c r="CA52" s="65"/>
      <c r="CB52" s="66">
        <f t="shared" si="362"/>
        <v>0</v>
      </c>
      <c r="CC52" s="67">
        <f t="shared" si="363"/>
        <v>0</v>
      </c>
    </row>
    <row r="53" spans="1:81" ht="15.45" customHeight="1" x14ac:dyDescent="0.25">
      <c r="A53" s="59">
        <f t="shared" si="332"/>
        <v>0</v>
      </c>
      <c r="B53" s="60">
        <f t="shared" si="333"/>
        <v>0</v>
      </c>
      <c r="C53" s="61"/>
      <c r="D53" s="62" t="s">
        <v>379</v>
      </c>
      <c r="E53" s="205" t="s">
        <v>623</v>
      </c>
      <c r="F53" s="242"/>
      <c r="G53" s="88"/>
      <c r="H53" s="89"/>
      <c r="I53" s="65"/>
      <c r="J53" s="66">
        <f t="shared" si="334"/>
        <v>0</v>
      </c>
      <c r="K53" s="67">
        <f t="shared" si="335"/>
        <v>0</v>
      </c>
      <c r="L53" s="88"/>
      <c r="M53" s="89"/>
      <c r="N53" s="65"/>
      <c r="O53" s="66">
        <f t="shared" ref="O53" si="364">N53*L53</f>
        <v>0</v>
      </c>
      <c r="P53" s="67">
        <f t="shared" ref="P53" si="365">N53*M53</f>
        <v>0</v>
      </c>
      <c r="Q53" s="88"/>
      <c r="R53" s="89"/>
      <c r="S53" s="65"/>
      <c r="T53" s="66">
        <f t="shared" ref="T53" si="366">S53*Q53</f>
        <v>0</v>
      </c>
      <c r="U53" s="67">
        <f t="shared" ref="U53" si="367">S53*R53</f>
        <v>0</v>
      </c>
      <c r="V53" s="88"/>
      <c r="W53" s="89"/>
      <c r="X53" s="65"/>
      <c r="Y53" s="66">
        <f t="shared" ref="Y53" si="368">X53*V53</f>
        <v>0</v>
      </c>
      <c r="Z53" s="67">
        <f t="shared" ref="Z53" si="369">X53*W53</f>
        <v>0</v>
      </c>
      <c r="AA53" s="88"/>
      <c r="AB53" s="89"/>
      <c r="AC53" s="65"/>
      <c r="AD53" s="66">
        <f t="shared" ref="AD53" si="370">AC53*AA53</f>
        <v>0</v>
      </c>
      <c r="AE53" s="67">
        <f t="shared" ref="AE53" si="371">AC53*AB53</f>
        <v>0</v>
      </c>
      <c r="AF53" s="88"/>
      <c r="AG53" s="89"/>
      <c r="AH53" s="65"/>
      <c r="AI53" s="66">
        <f t="shared" si="344"/>
        <v>0</v>
      </c>
      <c r="AJ53" s="67">
        <f t="shared" si="345"/>
        <v>0</v>
      </c>
      <c r="AK53" s="88"/>
      <c r="AL53" s="89"/>
      <c r="AM53" s="65"/>
      <c r="AN53" s="66">
        <f t="shared" si="346"/>
        <v>0</v>
      </c>
      <c r="AO53" s="67">
        <f t="shared" si="347"/>
        <v>0</v>
      </c>
      <c r="AP53" s="88"/>
      <c r="AQ53" s="89"/>
      <c r="AR53" s="65"/>
      <c r="AS53" s="66">
        <f t="shared" si="348"/>
        <v>0</v>
      </c>
      <c r="AT53" s="67">
        <f t="shared" si="349"/>
        <v>0</v>
      </c>
      <c r="AU53" s="88"/>
      <c r="AV53" s="89"/>
      <c r="AW53" s="65"/>
      <c r="AX53" s="66">
        <f t="shared" si="350"/>
        <v>0</v>
      </c>
      <c r="AY53" s="67">
        <f t="shared" si="351"/>
        <v>0</v>
      </c>
      <c r="AZ53" s="88"/>
      <c r="BA53" s="89"/>
      <c r="BB53" s="65"/>
      <c r="BC53" s="66">
        <f t="shared" si="352"/>
        <v>0</v>
      </c>
      <c r="BD53" s="67">
        <f t="shared" si="353"/>
        <v>0</v>
      </c>
      <c r="BE53" s="88"/>
      <c r="BF53" s="89"/>
      <c r="BG53" s="65"/>
      <c r="BH53" s="66">
        <f t="shared" si="354"/>
        <v>0</v>
      </c>
      <c r="BI53" s="67">
        <f t="shared" si="355"/>
        <v>0</v>
      </c>
      <c r="BJ53" s="88"/>
      <c r="BK53" s="89"/>
      <c r="BL53" s="65"/>
      <c r="BM53" s="66">
        <f t="shared" si="356"/>
        <v>0</v>
      </c>
      <c r="BN53" s="67">
        <f t="shared" si="357"/>
        <v>0</v>
      </c>
      <c r="BO53" s="88"/>
      <c r="BP53" s="89"/>
      <c r="BQ53" s="65"/>
      <c r="BR53" s="66">
        <f t="shared" si="358"/>
        <v>0</v>
      </c>
      <c r="BS53" s="67">
        <f t="shared" si="359"/>
        <v>0</v>
      </c>
      <c r="BT53" s="88"/>
      <c r="BU53" s="89"/>
      <c r="BV53" s="65"/>
      <c r="BW53" s="66">
        <f t="shared" si="360"/>
        <v>0</v>
      </c>
      <c r="BX53" s="67">
        <f t="shared" si="361"/>
        <v>0</v>
      </c>
      <c r="BY53" s="88"/>
      <c r="BZ53" s="89"/>
      <c r="CA53" s="65"/>
      <c r="CB53" s="66">
        <f t="shared" si="362"/>
        <v>0</v>
      </c>
      <c r="CC53" s="67">
        <f t="shared" si="363"/>
        <v>0</v>
      </c>
    </row>
    <row r="54" spans="1:81" ht="15.45" customHeight="1" x14ac:dyDescent="0.25">
      <c r="A54" s="59">
        <f t="shared" si="332"/>
        <v>0</v>
      </c>
      <c r="B54" s="60">
        <f t="shared" si="333"/>
        <v>0</v>
      </c>
      <c r="C54" s="61"/>
      <c r="D54" s="62" t="s">
        <v>380</v>
      </c>
      <c r="E54" s="205" t="s">
        <v>637</v>
      </c>
      <c r="F54" s="242"/>
      <c r="G54" s="88"/>
      <c r="H54" s="89"/>
      <c r="I54" s="65"/>
      <c r="J54" s="66">
        <f t="shared" si="334"/>
        <v>0</v>
      </c>
      <c r="K54" s="67">
        <f t="shared" si="335"/>
        <v>0</v>
      </c>
      <c r="L54" s="88"/>
      <c r="M54" s="89"/>
      <c r="N54" s="65"/>
      <c r="O54" s="66">
        <f t="shared" ref="O54" si="372">N54*L54</f>
        <v>0</v>
      </c>
      <c r="P54" s="67">
        <f t="shared" ref="P54" si="373">N54*M54</f>
        <v>0</v>
      </c>
      <c r="Q54" s="88"/>
      <c r="R54" s="89"/>
      <c r="S54" s="65"/>
      <c r="T54" s="66">
        <f t="shared" ref="T54" si="374">S54*Q54</f>
        <v>0</v>
      </c>
      <c r="U54" s="67">
        <f t="shared" ref="U54" si="375">S54*R54</f>
        <v>0</v>
      </c>
      <c r="V54" s="88"/>
      <c r="W54" s="89"/>
      <c r="X54" s="65"/>
      <c r="Y54" s="66">
        <f t="shared" ref="Y54" si="376">X54*V54</f>
        <v>0</v>
      </c>
      <c r="Z54" s="67">
        <f t="shared" ref="Z54" si="377">X54*W54</f>
        <v>0</v>
      </c>
      <c r="AA54" s="88"/>
      <c r="AB54" s="89"/>
      <c r="AC54" s="65"/>
      <c r="AD54" s="66">
        <f t="shared" ref="AD54" si="378">AC54*AA54</f>
        <v>0</v>
      </c>
      <c r="AE54" s="67">
        <f t="shared" ref="AE54" si="379">AC54*AB54</f>
        <v>0</v>
      </c>
      <c r="AF54" s="88"/>
      <c r="AG54" s="89"/>
      <c r="AH54" s="65"/>
      <c r="AI54" s="66">
        <f t="shared" si="344"/>
        <v>0</v>
      </c>
      <c r="AJ54" s="67">
        <f t="shared" si="345"/>
        <v>0</v>
      </c>
      <c r="AK54" s="88"/>
      <c r="AL54" s="89"/>
      <c r="AM54" s="65"/>
      <c r="AN54" s="66">
        <f t="shared" si="346"/>
        <v>0</v>
      </c>
      <c r="AO54" s="67">
        <f t="shared" si="347"/>
        <v>0</v>
      </c>
      <c r="AP54" s="88"/>
      <c r="AQ54" s="89"/>
      <c r="AR54" s="65"/>
      <c r="AS54" s="66">
        <f t="shared" si="348"/>
        <v>0</v>
      </c>
      <c r="AT54" s="67">
        <f t="shared" si="349"/>
        <v>0</v>
      </c>
      <c r="AU54" s="88"/>
      <c r="AV54" s="89"/>
      <c r="AW54" s="65"/>
      <c r="AX54" s="66">
        <f t="shared" si="350"/>
        <v>0</v>
      </c>
      <c r="AY54" s="67">
        <f t="shared" si="351"/>
        <v>0</v>
      </c>
      <c r="AZ54" s="88"/>
      <c r="BA54" s="89"/>
      <c r="BB54" s="65"/>
      <c r="BC54" s="66">
        <f t="shared" si="352"/>
        <v>0</v>
      </c>
      <c r="BD54" s="67">
        <f t="shared" si="353"/>
        <v>0</v>
      </c>
      <c r="BE54" s="88"/>
      <c r="BF54" s="89"/>
      <c r="BG54" s="65"/>
      <c r="BH54" s="66">
        <f t="shared" si="354"/>
        <v>0</v>
      </c>
      <c r="BI54" s="67">
        <f t="shared" si="355"/>
        <v>0</v>
      </c>
      <c r="BJ54" s="88"/>
      <c r="BK54" s="89"/>
      <c r="BL54" s="65"/>
      <c r="BM54" s="66">
        <f t="shared" si="356"/>
        <v>0</v>
      </c>
      <c r="BN54" s="67">
        <f t="shared" si="357"/>
        <v>0</v>
      </c>
      <c r="BO54" s="88"/>
      <c r="BP54" s="89"/>
      <c r="BQ54" s="65"/>
      <c r="BR54" s="66">
        <f t="shared" si="358"/>
        <v>0</v>
      </c>
      <c r="BS54" s="67">
        <f t="shared" si="359"/>
        <v>0</v>
      </c>
      <c r="BT54" s="88"/>
      <c r="BU54" s="89"/>
      <c r="BV54" s="65"/>
      <c r="BW54" s="66">
        <f t="shared" si="360"/>
        <v>0</v>
      </c>
      <c r="BX54" s="67">
        <f t="shared" si="361"/>
        <v>0</v>
      </c>
      <c r="BY54" s="88"/>
      <c r="BZ54" s="89"/>
      <c r="CA54" s="65"/>
      <c r="CB54" s="66">
        <f t="shared" si="362"/>
        <v>0</v>
      </c>
      <c r="CC54" s="67">
        <f t="shared" si="363"/>
        <v>0</v>
      </c>
    </row>
    <row r="55" spans="1:81" ht="15.45" customHeight="1" x14ac:dyDescent="0.25">
      <c r="A55" s="59">
        <f t="shared" si="332"/>
        <v>0</v>
      </c>
      <c r="B55" s="60">
        <f t="shared" si="333"/>
        <v>0</v>
      </c>
      <c r="C55" s="61"/>
      <c r="D55" s="62" t="s">
        <v>381</v>
      </c>
      <c r="E55" s="205" t="s">
        <v>62</v>
      </c>
      <c r="F55" s="242"/>
      <c r="G55" s="88"/>
      <c r="H55" s="89"/>
      <c r="I55" s="65"/>
      <c r="J55" s="66">
        <f t="shared" si="334"/>
        <v>0</v>
      </c>
      <c r="K55" s="67">
        <f t="shared" si="335"/>
        <v>0</v>
      </c>
      <c r="L55" s="88"/>
      <c r="M55" s="89"/>
      <c r="N55" s="65"/>
      <c r="O55" s="66">
        <f t="shared" si="336"/>
        <v>0</v>
      </c>
      <c r="P55" s="67">
        <f t="shared" si="337"/>
        <v>0</v>
      </c>
      <c r="Q55" s="88"/>
      <c r="R55" s="89"/>
      <c r="S55" s="65"/>
      <c r="T55" s="66">
        <f t="shared" si="338"/>
        <v>0</v>
      </c>
      <c r="U55" s="67">
        <f t="shared" si="339"/>
        <v>0</v>
      </c>
      <c r="V55" s="88"/>
      <c r="W55" s="89"/>
      <c r="X55" s="65"/>
      <c r="Y55" s="66">
        <f t="shared" si="340"/>
        <v>0</v>
      </c>
      <c r="Z55" s="67">
        <f t="shared" si="341"/>
        <v>0</v>
      </c>
      <c r="AA55" s="88"/>
      <c r="AB55" s="89"/>
      <c r="AC55" s="65"/>
      <c r="AD55" s="66">
        <f t="shared" si="342"/>
        <v>0</v>
      </c>
      <c r="AE55" s="67">
        <f t="shared" si="343"/>
        <v>0</v>
      </c>
      <c r="AF55" s="88"/>
      <c r="AG55" s="89"/>
      <c r="AH55" s="65"/>
      <c r="AI55" s="66">
        <f t="shared" si="344"/>
        <v>0</v>
      </c>
      <c r="AJ55" s="67">
        <f t="shared" si="345"/>
        <v>0</v>
      </c>
      <c r="AK55" s="88"/>
      <c r="AL55" s="89"/>
      <c r="AM55" s="65"/>
      <c r="AN55" s="66">
        <f t="shared" si="346"/>
        <v>0</v>
      </c>
      <c r="AO55" s="67">
        <f t="shared" si="347"/>
        <v>0</v>
      </c>
      <c r="AP55" s="88"/>
      <c r="AQ55" s="89"/>
      <c r="AR55" s="65"/>
      <c r="AS55" s="66">
        <f t="shared" si="348"/>
        <v>0</v>
      </c>
      <c r="AT55" s="67">
        <f t="shared" si="349"/>
        <v>0</v>
      </c>
      <c r="AU55" s="88"/>
      <c r="AV55" s="89"/>
      <c r="AW55" s="65"/>
      <c r="AX55" s="66">
        <f t="shared" si="350"/>
        <v>0</v>
      </c>
      <c r="AY55" s="67">
        <f t="shared" si="351"/>
        <v>0</v>
      </c>
      <c r="AZ55" s="88"/>
      <c r="BA55" s="89"/>
      <c r="BB55" s="65"/>
      <c r="BC55" s="66">
        <f t="shared" si="352"/>
        <v>0</v>
      </c>
      <c r="BD55" s="67">
        <f t="shared" si="353"/>
        <v>0</v>
      </c>
      <c r="BE55" s="88"/>
      <c r="BF55" s="89"/>
      <c r="BG55" s="65"/>
      <c r="BH55" s="66">
        <f t="shared" si="354"/>
        <v>0</v>
      </c>
      <c r="BI55" s="67">
        <f t="shared" si="355"/>
        <v>0</v>
      </c>
      <c r="BJ55" s="88"/>
      <c r="BK55" s="89"/>
      <c r="BL55" s="65"/>
      <c r="BM55" s="66">
        <f t="shared" si="356"/>
        <v>0</v>
      </c>
      <c r="BN55" s="67">
        <f t="shared" si="357"/>
        <v>0</v>
      </c>
      <c r="BO55" s="88"/>
      <c r="BP55" s="89"/>
      <c r="BQ55" s="65"/>
      <c r="BR55" s="66">
        <f t="shared" si="358"/>
        <v>0</v>
      </c>
      <c r="BS55" s="67">
        <f t="shared" si="359"/>
        <v>0</v>
      </c>
      <c r="BT55" s="88"/>
      <c r="BU55" s="89"/>
      <c r="BV55" s="65"/>
      <c r="BW55" s="66">
        <f t="shared" si="360"/>
        <v>0</v>
      </c>
      <c r="BX55" s="67">
        <f t="shared" si="361"/>
        <v>0</v>
      </c>
      <c r="BY55" s="88"/>
      <c r="BZ55" s="89"/>
      <c r="CA55" s="65"/>
      <c r="CB55" s="66">
        <f t="shared" si="362"/>
        <v>0</v>
      </c>
      <c r="CC55" s="67">
        <f t="shared" si="363"/>
        <v>0</v>
      </c>
    </row>
    <row r="56" spans="1:81" ht="15.45" customHeight="1" x14ac:dyDescent="0.3">
      <c r="A56" s="59">
        <f t="shared" si="332"/>
        <v>0</v>
      </c>
      <c r="B56" s="60">
        <f t="shared" si="333"/>
        <v>0</v>
      </c>
      <c r="C56" s="61"/>
      <c r="D56" s="62" t="s">
        <v>382</v>
      </c>
      <c r="E56" s="68"/>
      <c r="F56" s="242"/>
      <c r="G56" s="88"/>
      <c r="H56" s="89"/>
      <c r="I56" s="65"/>
      <c r="J56" s="66">
        <f t="shared" si="334"/>
        <v>0</v>
      </c>
      <c r="K56" s="67">
        <f t="shared" si="335"/>
        <v>0</v>
      </c>
      <c r="L56" s="88"/>
      <c r="M56" s="89"/>
      <c r="N56" s="65"/>
      <c r="O56" s="66">
        <f t="shared" si="336"/>
        <v>0</v>
      </c>
      <c r="P56" s="67">
        <f t="shared" si="337"/>
        <v>0</v>
      </c>
      <c r="Q56" s="88"/>
      <c r="R56" s="89"/>
      <c r="S56" s="65"/>
      <c r="T56" s="66">
        <f t="shared" si="338"/>
        <v>0</v>
      </c>
      <c r="U56" s="67">
        <f t="shared" si="339"/>
        <v>0</v>
      </c>
      <c r="V56" s="88"/>
      <c r="W56" s="89"/>
      <c r="X56" s="65"/>
      <c r="Y56" s="66">
        <f t="shared" si="340"/>
        <v>0</v>
      </c>
      <c r="Z56" s="67">
        <f t="shared" si="341"/>
        <v>0</v>
      </c>
      <c r="AA56" s="88"/>
      <c r="AB56" s="89"/>
      <c r="AC56" s="65"/>
      <c r="AD56" s="66">
        <f t="shared" si="342"/>
        <v>0</v>
      </c>
      <c r="AE56" s="67">
        <f t="shared" si="343"/>
        <v>0</v>
      </c>
      <c r="AF56" s="88"/>
      <c r="AG56" s="89"/>
      <c r="AH56" s="65"/>
      <c r="AI56" s="66">
        <f t="shared" si="344"/>
        <v>0</v>
      </c>
      <c r="AJ56" s="67">
        <f t="shared" si="345"/>
        <v>0</v>
      </c>
      <c r="AK56" s="88"/>
      <c r="AL56" s="89"/>
      <c r="AM56" s="65"/>
      <c r="AN56" s="66">
        <f t="shared" si="346"/>
        <v>0</v>
      </c>
      <c r="AO56" s="67">
        <f t="shared" si="347"/>
        <v>0</v>
      </c>
      <c r="AP56" s="88"/>
      <c r="AQ56" s="89"/>
      <c r="AR56" s="65"/>
      <c r="AS56" s="66">
        <f t="shared" si="348"/>
        <v>0</v>
      </c>
      <c r="AT56" s="67">
        <f t="shared" si="349"/>
        <v>0</v>
      </c>
      <c r="AU56" s="88"/>
      <c r="AV56" s="89"/>
      <c r="AW56" s="65"/>
      <c r="AX56" s="66">
        <f t="shared" si="350"/>
        <v>0</v>
      </c>
      <c r="AY56" s="67">
        <f t="shared" si="351"/>
        <v>0</v>
      </c>
      <c r="AZ56" s="88"/>
      <c r="BA56" s="89"/>
      <c r="BB56" s="65"/>
      <c r="BC56" s="66">
        <f t="shared" si="352"/>
        <v>0</v>
      </c>
      <c r="BD56" s="67">
        <f t="shared" si="353"/>
        <v>0</v>
      </c>
      <c r="BE56" s="88"/>
      <c r="BF56" s="89"/>
      <c r="BG56" s="65"/>
      <c r="BH56" s="66">
        <f t="shared" si="354"/>
        <v>0</v>
      </c>
      <c r="BI56" s="67">
        <f t="shared" si="355"/>
        <v>0</v>
      </c>
      <c r="BJ56" s="88"/>
      <c r="BK56" s="89"/>
      <c r="BL56" s="65"/>
      <c r="BM56" s="66">
        <f t="shared" si="356"/>
        <v>0</v>
      </c>
      <c r="BN56" s="67">
        <f t="shared" si="357"/>
        <v>0</v>
      </c>
      <c r="BO56" s="88"/>
      <c r="BP56" s="89"/>
      <c r="BQ56" s="65"/>
      <c r="BR56" s="66">
        <f t="shared" si="358"/>
        <v>0</v>
      </c>
      <c r="BS56" s="67">
        <f t="shared" si="359"/>
        <v>0</v>
      </c>
      <c r="BT56" s="88"/>
      <c r="BU56" s="89"/>
      <c r="BV56" s="65"/>
      <c r="BW56" s="66">
        <f t="shared" si="360"/>
        <v>0</v>
      </c>
      <c r="BX56" s="67">
        <f t="shared" si="361"/>
        <v>0</v>
      </c>
      <c r="BY56" s="88"/>
      <c r="BZ56" s="89"/>
      <c r="CA56" s="65"/>
      <c r="CB56" s="66">
        <f t="shared" si="362"/>
        <v>0</v>
      </c>
      <c r="CC56" s="67">
        <f t="shared" si="363"/>
        <v>0</v>
      </c>
    </row>
    <row r="57" spans="1:81" ht="15.45" customHeight="1" x14ac:dyDescent="0.3">
      <c r="A57" s="59">
        <f t="shared" si="332"/>
        <v>0</v>
      </c>
      <c r="B57" s="60">
        <f t="shared" si="333"/>
        <v>0</v>
      </c>
      <c r="C57" s="61"/>
      <c r="D57" s="62" t="s">
        <v>624</v>
      </c>
      <c r="E57" s="68"/>
      <c r="F57" s="242"/>
      <c r="G57" s="88"/>
      <c r="H57" s="89"/>
      <c r="I57" s="65"/>
      <c r="J57" s="66">
        <f t="shared" si="334"/>
        <v>0</v>
      </c>
      <c r="K57" s="67">
        <f t="shared" si="335"/>
        <v>0</v>
      </c>
      <c r="L57" s="88"/>
      <c r="M57" s="89"/>
      <c r="N57" s="65"/>
      <c r="O57" s="66">
        <f t="shared" si="336"/>
        <v>0</v>
      </c>
      <c r="P57" s="67">
        <f t="shared" si="337"/>
        <v>0</v>
      </c>
      <c r="Q57" s="88"/>
      <c r="R57" s="89"/>
      <c r="S57" s="65"/>
      <c r="T57" s="66">
        <f t="shared" si="338"/>
        <v>0</v>
      </c>
      <c r="U57" s="67">
        <f t="shared" si="339"/>
        <v>0</v>
      </c>
      <c r="V57" s="88"/>
      <c r="W57" s="89"/>
      <c r="X57" s="65"/>
      <c r="Y57" s="66">
        <f t="shared" si="340"/>
        <v>0</v>
      </c>
      <c r="Z57" s="67">
        <f t="shared" si="341"/>
        <v>0</v>
      </c>
      <c r="AA57" s="88"/>
      <c r="AB57" s="89"/>
      <c r="AC57" s="65"/>
      <c r="AD57" s="66">
        <f t="shared" si="342"/>
        <v>0</v>
      </c>
      <c r="AE57" s="67">
        <f t="shared" si="343"/>
        <v>0</v>
      </c>
      <c r="AF57" s="88"/>
      <c r="AG57" s="89"/>
      <c r="AH57" s="65"/>
      <c r="AI57" s="66">
        <f t="shared" si="344"/>
        <v>0</v>
      </c>
      <c r="AJ57" s="67">
        <f t="shared" si="345"/>
        <v>0</v>
      </c>
      <c r="AK57" s="88"/>
      <c r="AL57" s="89"/>
      <c r="AM57" s="65"/>
      <c r="AN57" s="66">
        <f t="shared" si="346"/>
        <v>0</v>
      </c>
      <c r="AO57" s="67">
        <f t="shared" si="347"/>
        <v>0</v>
      </c>
      <c r="AP57" s="88"/>
      <c r="AQ57" s="89"/>
      <c r="AR57" s="65"/>
      <c r="AS57" s="66">
        <f t="shared" si="348"/>
        <v>0</v>
      </c>
      <c r="AT57" s="67">
        <f t="shared" si="349"/>
        <v>0</v>
      </c>
      <c r="AU57" s="88"/>
      <c r="AV57" s="89"/>
      <c r="AW57" s="65"/>
      <c r="AX57" s="66">
        <f t="shared" si="350"/>
        <v>0</v>
      </c>
      <c r="AY57" s="67">
        <f t="shared" si="351"/>
        <v>0</v>
      </c>
      <c r="AZ57" s="88"/>
      <c r="BA57" s="89"/>
      <c r="BB57" s="65"/>
      <c r="BC57" s="66">
        <f t="shared" si="352"/>
        <v>0</v>
      </c>
      <c r="BD57" s="67">
        <f t="shared" si="353"/>
        <v>0</v>
      </c>
      <c r="BE57" s="88"/>
      <c r="BF57" s="89"/>
      <c r="BG57" s="65"/>
      <c r="BH57" s="66">
        <f t="shared" si="354"/>
        <v>0</v>
      </c>
      <c r="BI57" s="67">
        <f t="shared" si="355"/>
        <v>0</v>
      </c>
      <c r="BJ57" s="88"/>
      <c r="BK57" s="89"/>
      <c r="BL57" s="65"/>
      <c r="BM57" s="66">
        <f t="shared" si="356"/>
        <v>0</v>
      </c>
      <c r="BN57" s="67">
        <f t="shared" si="357"/>
        <v>0</v>
      </c>
      <c r="BO57" s="88"/>
      <c r="BP57" s="89"/>
      <c r="BQ57" s="65"/>
      <c r="BR57" s="66">
        <f t="shared" si="358"/>
        <v>0</v>
      </c>
      <c r="BS57" s="67">
        <f t="shared" si="359"/>
        <v>0</v>
      </c>
      <c r="BT57" s="88"/>
      <c r="BU57" s="89"/>
      <c r="BV57" s="65"/>
      <c r="BW57" s="66">
        <f t="shared" si="360"/>
        <v>0</v>
      </c>
      <c r="BX57" s="67">
        <f t="shared" si="361"/>
        <v>0</v>
      </c>
      <c r="BY57" s="88"/>
      <c r="BZ57" s="89"/>
      <c r="CA57" s="65"/>
      <c r="CB57" s="66">
        <f t="shared" si="362"/>
        <v>0</v>
      </c>
      <c r="CC57" s="67">
        <f t="shared" si="363"/>
        <v>0</v>
      </c>
    </row>
    <row r="58" spans="1:81" ht="15.45" customHeight="1" x14ac:dyDescent="0.3">
      <c r="A58" s="59">
        <f t="shared" si="332"/>
        <v>0</v>
      </c>
      <c r="B58" s="60">
        <f t="shared" si="333"/>
        <v>0</v>
      </c>
      <c r="C58" s="61"/>
      <c r="D58" s="62" t="s">
        <v>784</v>
      </c>
      <c r="E58" s="68"/>
      <c r="F58" s="242"/>
      <c r="G58" s="88"/>
      <c r="H58" s="89"/>
      <c r="I58" s="65"/>
      <c r="J58" s="66">
        <f t="shared" si="334"/>
        <v>0</v>
      </c>
      <c r="K58" s="67">
        <f t="shared" si="335"/>
        <v>0</v>
      </c>
      <c r="L58" s="88"/>
      <c r="M58" s="89"/>
      <c r="N58" s="65"/>
      <c r="O58" s="66">
        <f t="shared" si="336"/>
        <v>0</v>
      </c>
      <c r="P58" s="67">
        <f t="shared" si="337"/>
        <v>0</v>
      </c>
      <c r="Q58" s="88"/>
      <c r="R58" s="89"/>
      <c r="S58" s="65"/>
      <c r="T58" s="66">
        <f t="shared" si="338"/>
        <v>0</v>
      </c>
      <c r="U58" s="67">
        <f t="shared" si="339"/>
        <v>0</v>
      </c>
      <c r="V58" s="88"/>
      <c r="W58" s="89"/>
      <c r="X58" s="65"/>
      <c r="Y58" s="66">
        <f t="shared" si="340"/>
        <v>0</v>
      </c>
      <c r="Z58" s="67">
        <f t="shared" si="341"/>
        <v>0</v>
      </c>
      <c r="AA58" s="88"/>
      <c r="AB58" s="89"/>
      <c r="AC58" s="65"/>
      <c r="AD58" s="66">
        <f t="shared" si="342"/>
        <v>0</v>
      </c>
      <c r="AE58" s="67">
        <f t="shared" si="343"/>
        <v>0</v>
      </c>
      <c r="AF58" s="88"/>
      <c r="AG58" s="89"/>
      <c r="AH58" s="65"/>
      <c r="AI58" s="66">
        <f t="shared" si="344"/>
        <v>0</v>
      </c>
      <c r="AJ58" s="67">
        <f t="shared" si="345"/>
        <v>0</v>
      </c>
      <c r="AK58" s="88"/>
      <c r="AL58" s="89"/>
      <c r="AM58" s="65"/>
      <c r="AN58" s="66">
        <f t="shared" si="346"/>
        <v>0</v>
      </c>
      <c r="AO58" s="67">
        <f t="shared" si="347"/>
        <v>0</v>
      </c>
      <c r="AP58" s="88"/>
      <c r="AQ58" s="89"/>
      <c r="AR58" s="65"/>
      <c r="AS58" s="66">
        <f t="shared" si="348"/>
        <v>0</v>
      </c>
      <c r="AT58" s="67">
        <f t="shared" si="349"/>
        <v>0</v>
      </c>
      <c r="AU58" s="88"/>
      <c r="AV58" s="89"/>
      <c r="AW58" s="65"/>
      <c r="AX58" s="66">
        <f t="shared" si="350"/>
        <v>0</v>
      </c>
      <c r="AY58" s="67">
        <f t="shared" si="351"/>
        <v>0</v>
      </c>
      <c r="AZ58" s="88"/>
      <c r="BA58" s="89"/>
      <c r="BB58" s="65"/>
      <c r="BC58" s="66">
        <f t="shared" si="352"/>
        <v>0</v>
      </c>
      <c r="BD58" s="67">
        <f t="shared" si="353"/>
        <v>0</v>
      </c>
      <c r="BE58" s="88"/>
      <c r="BF58" s="89"/>
      <c r="BG58" s="65"/>
      <c r="BH58" s="66">
        <f t="shared" si="354"/>
        <v>0</v>
      </c>
      <c r="BI58" s="67">
        <f t="shared" si="355"/>
        <v>0</v>
      </c>
      <c r="BJ58" s="88"/>
      <c r="BK58" s="89"/>
      <c r="BL58" s="65"/>
      <c r="BM58" s="66">
        <f t="shared" si="356"/>
        <v>0</v>
      </c>
      <c r="BN58" s="67">
        <f t="shared" si="357"/>
        <v>0</v>
      </c>
      <c r="BO58" s="88"/>
      <c r="BP58" s="89"/>
      <c r="BQ58" s="65"/>
      <c r="BR58" s="66">
        <f t="shared" si="358"/>
        <v>0</v>
      </c>
      <c r="BS58" s="67">
        <f t="shared" si="359"/>
        <v>0</v>
      </c>
      <c r="BT58" s="88"/>
      <c r="BU58" s="89"/>
      <c r="BV58" s="65"/>
      <c r="BW58" s="66">
        <f t="shared" si="360"/>
        <v>0</v>
      </c>
      <c r="BX58" s="67">
        <f t="shared" si="361"/>
        <v>0</v>
      </c>
      <c r="BY58" s="88"/>
      <c r="BZ58" s="89"/>
      <c r="CA58" s="65"/>
      <c r="CB58" s="66">
        <f t="shared" si="362"/>
        <v>0</v>
      </c>
      <c r="CC58" s="67">
        <f t="shared" si="363"/>
        <v>0</v>
      </c>
    </row>
    <row r="59" spans="1:81" ht="15.45" customHeight="1" x14ac:dyDescent="0.25">
      <c r="A59" s="87"/>
      <c r="B59" s="69"/>
      <c r="C59" s="58"/>
      <c r="D59" s="50" t="s">
        <v>383</v>
      </c>
      <c r="E59" s="313" t="s">
        <v>718</v>
      </c>
      <c r="F59" s="243"/>
      <c r="G59" s="55"/>
      <c r="H59" s="56"/>
      <c r="I59" s="53"/>
      <c r="J59" s="70"/>
      <c r="K59" s="71"/>
      <c r="L59" s="55"/>
      <c r="M59" s="56"/>
      <c r="N59" s="53"/>
      <c r="O59" s="70"/>
      <c r="P59" s="71"/>
      <c r="Q59" s="55"/>
      <c r="R59" s="56"/>
      <c r="S59" s="53"/>
      <c r="T59" s="70"/>
      <c r="U59" s="71"/>
      <c r="V59" s="55"/>
      <c r="W59" s="56"/>
      <c r="X59" s="53"/>
      <c r="Y59" s="70"/>
      <c r="Z59" s="71"/>
      <c r="AA59" s="55"/>
      <c r="AB59" s="56"/>
      <c r="AC59" s="53"/>
      <c r="AD59" s="70"/>
      <c r="AE59" s="71"/>
      <c r="AF59" s="55"/>
      <c r="AG59" s="56"/>
      <c r="AH59" s="53"/>
      <c r="AI59" s="70"/>
      <c r="AJ59" s="71"/>
      <c r="AK59" s="55"/>
      <c r="AL59" s="56"/>
      <c r="AM59" s="53"/>
      <c r="AN59" s="70"/>
      <c r="AO59" s="71"/>
      <c r="AP59" s="55"/>
      <c r="AQ59" s="56"/>
      <c r="AR59" s="53"/>
      <c r="AS59" s="70"/>
      <c r="AT59" s="71"/>
      <c r="AU59" s="55"/>
      <c r="AV59" s="56"/>
      <c r="AW59" s="53"/>
      <c r="AX59" s="70"/>
      <c r="AY59" s="71"/>
      <c r="AZ59" s="55"/>
      <c r="BA59" s="56"/>
      <c r="BB59" s="53"/>
      <c r="BC59" s="70"/>
      <c r="BD59" s="71"/>
      <c r="BE59" s="55"/>
      <c r="BF59" s="56"/>
      <c r="BG59" s="53"/>
      <c r="BH59" s="70"/>
      <c r="BI59" s="71"/>
      <c r="BJ59" s="55"/>
      <c r="BK59" s="56"/>
      <c r="BL59" s="53"/>
      <c r="BM59" s="70"/>
      <c r="BN59" s="71"/>
      <c r="BO59" s="55"/>
      <c r="BP59" s="56"/>
      <c r="BQ59" s="53"/>
      <c r="BR59" s="70"/>
      <c r="BS59" s="71"/>
      <c r="BT59" s="55"/>
      <c r="BU59" s="56"/>
      <c r="BV59" s="53"/>
      <c r="BW59" s="70"/>
      <c r="BX59" s="71"/>
      <c r="BY59" s="55"/>
      <c r="BZ59" s="56"/>
      <c r="CA59" s="53"/>
      <c r="CB59" s="70"/>
      <c r="CC59" s="71"/>
    </row>
    <row r="60" spans="1:81" ht="15.45" customHeight="1" x14ac:dyDescent="0.25">
      <c r="A60" s="59">
        <f t="shared" si="170"/>
        <v>0</v>
      </c>
      <c r="B60" s="60">
        <f t="shared" si="171"/>
        <v>0</v>
      </c>
      <c r="C60" s="61"/>
      <c r="D60" s="62" t="s">
        <v>384</v>
      </c>
      <c r="E60" s="205" t="s">
        <v>719</v>
      </c>
      <c r="F60" s="242"/>
      <c r="G60" s="88"/>
      <c r="H60" s="89"/>
      <c r="I60" s="65"/>
      <c r="J60" s="66">
        <f t="shared" ref="J60:J63" si="380">I60*G60</f>
        <v>0</v>
      </c>
      <c r="K60" s="67">
        <f t="shared" ref="K60:K63" si="381">I60*H60</f>
        <v>0</v>
      </c>
      <c r="L60" s="88"/>
      <c r="M60" s="89"/>
      <c r="N60" s="65"/>
      <c r="O60" s="66">
        <f t="shared" ref="O60:O63" si="382">N60*L60</f>
        <v>0</v>
      </c>
      <c r="P60" s="67">
        <f t="shared" ref="P60:P63" si="383">N60*M60</f>
        <v>0</v>
      </c>
      <c r="Q60" s="88"/>
      <c r="R60" s="89"/>
      <c r="S60" s="65"/>
      <c r="T60" s="66">
        <f t="shared" ref="T60:T63" si="384">S60*Q60</f>
        <v>0</v>
      </c>
      <c r="U60" s="67">
        <f t="shared" ref="U60:U63" si="385">S60*R60</f>
        <v>0</v>
      </c>
      <c r="V60" s="88"/>
      <c r="W60" s="89"/>
      <c r="X60" s="65"/>
      <c r="Y60" s="66">
        <f t="shared" ref="Y60:Y63" si="386">X60*V60</f>
        <v>0</v>
      </c>
      <c r="Z60" s="67">
        <f t="shared" ref="Z60:Z63" si="387">X60*W60</f>
        <v>0</v>
      </c>
      <c r="AA60" s="88"/>
      <c r="AB60" s="89"/>
      <c r="AC60" s="65"/>
      <c r="AD60" s="66">
        <f t="shared" ref="AD60:AD63" si="388">AC60*AA60</f>
        <v>0</v>
      </c>
      <c r="AE60" s="67">
        <f t="shared" ref="AE60:AE63" si="389">AC60*AB60</f>
        <v>0</v>
      </c>
      <c r="AF60" s="88"/>
      <c r="AG60" s="89"/>
      <c r="AH60" s="65"/>
      <c r="AI60" s="66">
        <f t="shared" ref="AI60:AI63" si="390">AH60*AF60</f>
        <v>0</v>
      </c>
      <c r="AJ60" s="67">
        <f t="shared" ref="AJ60:AJ63" si="391">AH60*AG60</f>
        <v>0</v>
      </c>
      <c r="AK60" s="88"/>
      <c r="AL60" s="89"/>
      <c r="AM60" s="65"/>
      <c r="AN60" s="66">
        <f t="shared" ref="AN60:AN63" si="392">AM60*AK60</f>
        <v>0</v>
      </c>
      <c r="AO60" s="67">
        <f t="shared" ref="AO60:AO63" si="393">AM60*AL60</f>
        <v>0</v>
      </c>
      <c r="AP60" s="88"/>
      <c r="AQ60" s="89"/>
      <c r="AR60" s="65"/>
      <c r="AS60" s="66">
        <f t="shared" ref="AS60:AS63" si="394">AR60*AP60</f>
        <v>0</v>
      </c>
      <c r="AT60" s="67">
        <f t="shared" ref="AT60:AT63" si="395">AR60*AQ60</f>
        <v>0</v>
      </c>
      <c r="AU60" s="88"/>
      <c r="AV60" s="89"/>
      <c r="AW60" s="65"/>
      <c r="AX60" s="66">
        <f t="shared" ref="AX60:AX63" si="396">AW60*AU60</f>
        <v>0</v>
      </c>
      <c r="AY60" s="67">
        <f t="shared" ref="AY60:AY63" si="397">AW60*AV60</f>
        <v>0</v>
      </c>
      <c r="AZ60" s="88"/>
      <c r="BA60" s="89"/>
      <c r="BB60" s="65"/>
      <c r="BC60" s="66">
        <f t="shared" ref="BC60:BC63" si="398">BB60*AZ60</f>
        <v>0</v>
      </c>
      <c r="BD60" s="67">
        <f t="shared" ref="BD60:BD63" si="399">BB60*BA60</f>
        <v>0</v>
      </c>
      <c r="BE60" s="88"/>
      <c r="BF60" s="89"/>
      <c r="BG60" s="65"/>
      <c r="BH60" s="66">
        <f t="shared" ref="BH60:BH63" si="400">BG60*BE60</f>
        <v>0</v>
      </c>
      <c r="BI60" s="67">
        <f t="shared" ref="BI60:BI63" si="401">BG60*BF60</f>
        <v>0</v>
      </c>
      <c r="BJ60" s="88"/>
      <c r="BK60" s="89"/>
      <c r="BL60" s="65"/>
      <c r="BM60" s="66">
        <f t="shared" ref="BM60:BM63" si="402">BL60*BJ60</f>
        <v>0</v>
      </c>
      <c r="BN60" s="67">
        <f t="shared" ref="BN60:BN63" si="403">BL60*BK60</f>
        <v>0</v>
      </c>
      <c r="BO60" s="88"/>
      <c r="BP60" s="89"/>
      <c r="BQ60" s="65"/>
      <c r="BR60" s="66">
        <f t="shared" ref="BR60:BR63" si="404">BQ60*BO60</f>
        <v>0</v>
      </c>
      <c r="BS60" s="67">
        <f t="shared" ref="BS60:BS63" si="405">BQ60*BP60</f>
        <v>0</v>
      </c>
      <c r="BT60" s="88"/>
      <c r="BU60" s="89"/>
      <c r="BV60" s="65"/>
      <c r="BW60" s="66">
        <f t="shared" ref="BW60:BW63" si="406">BV60*BT60</f>
        <v>0</v>
      </c>
      <c r="BX60" s="67">
        <f t="shared" ref="BX60:BX63" si="407">BV60*BU60</f>
        <v>0</v>
      </c>
      <c r="BY60" s="88"/>
      <c r="BZ60" s="89"/>
      <c r="CA60" s="65"/>
      <c r="CB60" s="66">
        <f t="shared" ref="CB60:CB63" si="408">CA60*BY60</f>
        <v>0</v>
      </c>
      <c r="CC60" s="67">
        <f t="shared" ref="CC60:CC63" si="409">CA60*BZ60</f>
        <v>0</v>
      </c>
    </row>
    <row r="61" spans="1:81" ht="15.45" customHeight="1" x14ac:dyDescent="0.25">
      <c r="A61" s="59">
        <f t="shared" si="170"/>
        <v>0</v>
      </c>
      <c r="B61" s="60">
        <f t="shared" si="171"/>
        <v>0</v>
      </c>
      <c r="C61" s="61"/>
      <c r="D61" s="62" t="s">
        <v>385</v>
      </c>
      <c r="E61" s="205" t="s">
        <v>720</v>
      </c>
      <c r="F61" s="242"/>
      <c r="G61" s="88"/>
      <c r="H61" s="89"/>
      <c r="I61" s="65"/>
      <c r="J61" s="66">
        <f t="shared" si="380"/>
        <v>0</v>
      </c>
      <c r="K61" s="67">
        <f t="shared" si="381"/>
        <v>0</v>
      </c>
      <c r="L61" s="88"/>
      <c r="M61" s="89"/>
      <c r="N61" s="65"/>
      <c r="O61" s="66">
        <f t="shared" si="382"/>
        <v>0</v>
      </c>
      <c r="P61" s="67">
        <f t="shared" si="383"/>
        <v>0</v>
      </c>
      <c r="Q61" s="88"/>
      <c r="R61" s="89"/>
      <c r="S61" s="65"/>
      <c r="T61" s="66">
        <f t="shared" si="384"/>
        <v>0</v>
      </c>
      <c r="U61" s="67">
        <f t="shared" si="385"/>
        <v>0</v>
      </c>
      <c r="V61" s="88"/>
      <c r="W61" s="89"/>
      <c r="X61" s="65"/>
      <c r="Y61" s="66">
        <f t="shared" si="386"/>
        <v>0</v>
      </c>
      <c r="Z61" s="67">
        <f t="shared" si="387"/>
        <v>0</v>
      </c>
      <c r="AA61" s="88"/>
      <c r="AB61" s="89"/>
      <c r="AC61" s="65"/>
      <c r="AD61" s="66">
        <f t="shared" si="388"/>
        <v>0</v>
      </c>
      <c r="AE61" s="67">
        <f t="shared" si="389"/>
        <v>0</v>
      </c>
      <c r="AF61" s="88"/>
      <c r="AG61" s="89"/>
      <c r="AH61" s="65"/>
      <c r="AI61" s="66">
        <f t="shared" si="390"/>
        <v>0</v>
      </c>
      <c r="AJ61" s="67">
        <f t="shared" si="391"/>
        <v>0</v>
      </c>
      <c r="AK61" s="88"/>
      <c r="AL61" s="89"/>
      <c r="AM61" s="65"/>
      <c r="AN61" s="66">
        <f t="shared" si="392"/>
        <v>0</v>
      </c>
      <c r="AO61" s="67">
        <f t="shared" si="393"/>
        <v>0</v>
      </c>
      <c r="AP61" s="88"/>
      <c r="AQ61" s="89"/>
      <c r="AR61" s="65"/>
      <c r="AS61" s="66">
        <f t="shared" si="394"/>
        <v>0</v>
      </c>
      <c r="AT61" s="67">
        <f t="shared" si="395"/>
        <v>0</v>
      </c>
      <c r="AU61" s="88"/>
      <c r="AV61" s="89"/>
      <c r="AW61" s="65"/>
      <c r="AX61" s="66">
        <f t="shared" si="396"/>
        <v>0</v>
      </c>
      <c r="AY61" s="67">
        <f t="shared" si="397"/>
        <v>0</v>
      </c>
      <c r="AZ61" s="88"/>
      <c r="BA61" s="89"/>
      <c r="BB61" s="65"/>
      <c r="BC61" s="66">
        <f t="shared" si="398"/>
        <v>0</v>
      </c>
      <c r="BD61" s="67">
        <f t="shared" si="399"/>
        <v>0</v>
      </c>
      <c r="BE61" s="88"/>
      <c r="BF61" s="89"/>
      <c r="BG61" s="65"/>
      <c r="BH61" s="66">
        <f t="shared" si="400"/>
        <v>0</v>
      </c>
      <c r="BI61" s="67">
        <f t="shared" si="401"/>
        <v>0</v>
      </c>
      <c r="BJ61" s="88"/>
      <c r="BK61" s="89"/>
      <c r="BL61" s="65"/>
      <c r="BM61" s="66">
        <f t="shared" si="402"/>
        <v>0</v>
      </c>
      <c r="BN61" s="67">
        <f t="shared" si="403"/>
        <v>0</v>
      </c>
      <c r="BO61" s="88"/>
      <c r="BP61" s="89"/>
      <c r="BQ61" s="65"/>
      <c r="BR61" s="66">
        <f t="shared" si="404"/>
        <v>0</v>
      </c>
      <c r="BS61" s="67">
        <f t="shared" si="405"/>
        <v>0</v>
      </c>
      <c r="BT61" s="88"/>
      <c r="BU61" s="89"/>
      <c r="BV61" s="65"/>
      <c r="BW61" s="66">
        <f t="shared" si="406"/>
        <v>0</v>
      </c>
      <c r="BX61" s="67">
        <f t="shared" si="407"/>
        <v>0</v>
      </c>
      <c r="BY61" s="88"/>
      <c r="BZ61" s="89"/>
      <c r="CA61" s="65"/>
      <c r="CB61" s="66">
        <f t="shared" si="408"/>
        <v>0</v>
      </c>
      <c r="CC61" s="67">
        <f t="shared" si="409"/>
        <v>0</v>
      </c>
    </row>
    <row r="62" spans="1:81" ht="15.45" customHeight="1" x14ac:dyDescent="0.25">
      <c r="A62" s="59">
        <f t="shared" si="170"/>
        <v>0</v>
      </c>
      <c r="B62" s="60">
        <f t="shared" si="171"/>
        <v>0</v>
      </c>
      <c r="C62" s="61"/>
      <c r="D62" s="62" t="s">
        <v>386</v>
      </c>
      <c r="E62" s="205" t="s">
        <v>721</v>
      </c>
      <c r="F62" s="242"/>
      <c r="G62" s="88"/>
      <c r="H62" s="89"/>
      <c r="I62" s="65"/>
      <c r="J62" s="66">
        <f t="shared" si="380"/>
        <v>0</v>
      </c>
      <c r="K62" s="67">
        <f t="shared" si="381"/>
        <v>0</v>
      </c>
      <c r="L62" s="88"/>
      <c r="M62" s="89"/>
      <c r="N62" s="65"/>
      <c r="O62" s="66">
        <f t="shared" si="382"/>
        <v>0</v>
      </c>
      <c r="P62" s="67">
        <f t="shared" si="383"/>
        <v>0</v>
      </c>
      <c r="Q62" s="88"/>
      <c r="R62" s="89"/>
      <c r="S62" s="65"/>
      <c r="T62" s="66">
        <f t="shared" si="384"/>
        <v>0</v>
      </c>
      <c r="U62" s="67">
        <f t="shared" si="385"/>
        <v>0</v>
      </c>
      <c r="V62" s="88"/>
      <c r="W62" s="89"/>
      <c r="X62" s="65"/>
      <c r="Y62" s="66">
        <f t="shared" si="386"/>
        <v>0</v>
      </c>
      <c r="Z62" s="67">
        <f t="shared" si="387"/>
        <v>0</v>
      </c>
      <c r="AA62" s="88"/>
      <c r="AB62" s="89"/>
      <c r="AC62" s="65"/>
      <c r="AD62" s="66">
        <f t="shared" si="388"/>
        <v>0</v>
      </c>
      <c r="AE62" s="67">
        <f t="shared" si="389"/>
        <v>0</v>
      </c>
      <c r="AF62" s="88"/>
      <c r="AG62" s="89"/>
      <c r="AH62" s="65"/>
      <c r="AI62" s="66">
        <f t="shared" si="390"/>
        <v>0</v>
      </c>
      <c r="AJ62" s="67">
        <f t="shared" si="391"/>
        <v>0</v>
      </c>
      <c r="AK62" s="88"/>
      <c r="AL62" s="89"/>
      <c r="AM62" s="65"/>
      <c r="AN62" s="66">
        <f t="shared" si="392"/>
        <v>0</v>
      </c>
      <c r="AO62" s="67">
        <f t="shared" si="393"/>
        <v>0</v>
      </c>
      <c r="AP62" s="88"/>
      <c r="AQ62" s="89"/>
      <c r="AR62" s="65"/>
      <c r="AS62" s="66">
        <f t="shared" si="394"/>
        <v>0</v>
      </c>
      <c r="AT62" s="67">
        <f t="shared" si="395"/>
        <v>0</v>
      </c>
      <c r="AU62" s="88"/>
      <c r="AV62" s="89"/>
      <c r="AW62" s="65"/>
      <c r="AX62" s="66">
        <f t="shared" si="396"/>
        <v>0</v>
      </c>
      <c r="AY62" s="67">
        <f t="shared" si="397"/>
        <v>0</v>
      </c>
      <c r="AZ62" s="88"/>
      <c r="BA62" s="89"/>
      <c r="BB62" s="65"/>
      <c r="BC62" s="66">
        <f t="shared" si="398"/>
        <v>0</v>
      </c>
      <c r="BD62" s="67">
        <f t="shared" si="399"/>
        <v>0</v>
      </c>
      <c r="BE62" s="88"/>
      <c r="BF62" s="89"/>
      <c r="BG62" s="65"/>
      <c r="BH62" s="66">
        <f t="shared" si="400"/>
        <v>0</v>
      </c>
      <c r="BI62" s="67">
        <f t="shared" si="401"/>
        <v>0</v>
      </c>
      <c r="BJ62" s="88"/>
      <c r="BK62" s="89"/>
      <c r="BL62" s="65"/>
      <c r="BM62" s="66">
        <f t="shared" si="402"/>
        <v>0</v>
      </c>
      <c r="BN62" s="67">
        <f t="shared" si="403"/>
        <v>0</v>
      </c>
      <c r="BO62" s="88"/>
      <c r="BP62" s="89"/>
      <c r="BQ62" s="65"/>
      <c r="BR62" s="66">
        <f t="shared" si="404"/>
        <v>0</v>
      </c>
      <c r="BS62" s="67">
        <f t="shared" si="405"/>
        <v>0</v>
      </c>
      <c r="BT62" s="88"/>
      <c r="BU62" s="89"/>
      <c r="BV62" s="65"/>
      <c r="BW62" s="66">
        <f t="shared" si="406"/>
        <v>0</v>
      </c>
      <c r="BX62" s="67">
        <f t="shared" si="407"/>
        <v>0</v>
      </c>
      <c r="BY62" s="88"/>
      <c r="BZ62" s="89"/>
      <c r="CA62" s="65"/>
      <c r="CB62" s="66">
        <f t="shared" si="408"/>
        <v>0</v>
      </c>
      <c r="CC62" s="67">
        <f t="shared" si="409"/>
        <v>0</v>
      </c>
    </row>
    <row r="63" spans="1:81" ht="15.45" customHeight="1" x14ac:dyDescent="0.25">
      <c r="A63" s="59">
        <f t="shared" si="170"/>
        <v>0</v>
      </c>
      <c r="B63" s="60">
        <f t="shared" si="171"/>
        <v>0</v>
      </c>
      <c r="C63" s="61"/>
      <c r="D63" s="62" t="s">
        <v>387</v>
      </c>
      <c r="E63" s="205" t="s">
        <v>722</v>
      </c>
      <c r="F63" s="242"/>
      <c r="G63" s="88"/>
      <c r="H63" s="89"/>
      <c r="I63" s="65"/>
      <c r="J63" s="66">
        <f t="shared" si="380"/>
        <v>0</v>
      </c>
      <c r="K63" s="67">
        <f t="shared" si="381"/>
        <v>0</v>
      </c>
      <c r="L63" s="88"/>
      <c r="M63" s="89"/>
      <c r="N63" s="65"/>
      <c r="O63" s="66">
        <f t="shared" si="382"/>
        <v>0</v>
      </c>
      <c r="P63" s="67">
        <f t="shared" si="383"/>
        <v>0</v>
      </c>
      <c r="Q63" s="88"/>
      <c r="R63" s="89"/>
      <c r="S63" s="65"/>
      <c r="T63" s="66">
        <f t="shared" si="384"/>
        <v>0</v>
      </c>
      <c r="U63" s="67">
        <f t="shared" si="385"/>
        <v>0</v>
      </c>
      <c r="V63" s="88"/>
      <c r="W63" s="89"/>
      <c r="X63" s="65"/>
      <c r="Y63" s="66">
        <f t="shared" si="386"/>
        <v>0</v>
      </c>
      <c r="Z63" s="67">
        <f t="shared" si="387"/>
        <v>0</v>
      </c>
      <c r="AA63" s="88"/>
      <c r="AB63" s="89"/>
      <c r="AC63" s="65"/>
      <c r="AD63" s="66">
        <f t="shared" si="388"/>
        <v>0</v>
      </c>
      <c r="AE63" s="67">
        <f t="shared" si="389"/>
        <v>0</v>
      </c>
      <c r="AF63" s="88"/>
      <c r="AG63" s="89"/>
      <c r="AH63" s="65"/>
      <c r="AI63" s="66">
        <f t="shared" si="390"/>
        <v>0</v>
      </c>
      <c r="AJ63" s="67">
        <f t="shared" si="391"/>
        <v>0</v>
      </c>
      <c r="AK63" s="88"/>
      <c r="AL63" s="89"/>
      <c r="AM63" s="65"/>
      <c r="AN63" s="66">
        <f t="shared" si="392"/>
        <v>0</v>
      </c>
      <c r="AO63" s="67">
        <f t="shared" si="393"/>
        <v>0</v>
      </c>
      <c r="AP63" s="88"/>
      <c r="AQ63" s="89"/>
      <c r="AR63" s="65"/>
      <c r="AS63" s="66">
        <f t="shared" si="394"/>
        <v>0</v>
      </c>
      <c r="AT63" s="67">
        <f t="shared" si="395"/>
        <v>0</v>
      </c>
      <c r="AU63" s="88"/>
      <c r="AV63" s="89"/>
      <c r="AW63" s="65"/>
      <c r="AX63" s="66">
        <f t="shared" si="396"/>
        <v>0</v>
      </c>
      <c r="AY63" s="67">
        <f t="shared" si="397"/>
        <v>0</v>
      </c>
      <c r="AZ63" s="88"/>
      <c r="BA63" s="89"/>
      <c r="BB63" s="65"/>
      <c r="BC63" s="66">
        <f t="shared" si="398"/>
        <v>0</v>
      </c>
      <c r="BD63" s="67">
        <f t="shared" si="399"/>
        <v>0</v>
      </c>
      <c r="BE63" s="88"/>
      <c r="BF63" s="89"/>
      <c r="BG63" s="65"/>
      <c r="BH63" s="66">
        <f t="shared" si="400"/>
        <v>0</v>
      </c>
      <c r="BI63" s="67">
        <f t="shared" si="401"/>
        <v>0</v>
      </c>
      <c r="BJ63" s="88"/>
      <c r="BK63" s="89"/>
      <c r="BL63" s="65"/>
      <c r="BM63" s="66">
        <f t="shared" si="402"/>
        <v>0</v>
      </c>
      <c r="BN63" s="67">
        <f t="shared" si="403"/>
        <v>0</v>
      </c>
      <c r="BO63" s="88"/>
      <c r="BP63" s="89"/>
      <c r="BQ63" s="65"/>
      <c r="BR63" s="66">
        <f t="shared" si="404"/>
        <v>0</v>
      </c>
      <c r="BS63" s="67">
        <f t="shared" si="405"/>
        <v>0</v>
      </c>
      <c r="BT63" s="88"/>
      <c r="BU63" s="89"/>
      <c r="BV63" s="65"/>
      <c r="BW63" s="66">
        <f t="shared" si="406"/>
        <v>0</v>
      </c>
      <c r="BX63" s="67">
        <f t="shared" si="407"/>
        <v>0</v>
      </c>
      <c r="BY63" s="88"/>
      <c r="BZ63" s="89"/>
      <c r="CA63" s="65"/>
      <c r="CB63" s="66">
        <f t="shared" si="408"/>
        <v>0</v>
      </c>
      <c r="CC63" s="67">
        <f t="shared" si="409"/>
        <v>0</v>
      </c>
    </row>
    <row r="64" spans="1:81" ht="15.45" customHeight="1" x14ac:dyDescent="0.25">
      <c r="A64" s="59">
        <f t="shared" si="170"/>
        <v>0</v>
      </c>
      <c r="B64" s="60">
        <f t="shared" si="171"/>
        <v>0</v>
      </c>
      <c r="C64" s="61"/>
      <c r="D64" s="62" t="s">
        <v>388</v>
      </c>
      <c r="E64" s="205" t="s">
        <v>787</v>
      </c>
      <c r="F64" s="242"/>
      <c r="G64" s="88"/>
      <c r="H64" s="89"/>
      <c r="I64" s="65"/>
      <c r="J64" s="66">
        <f t="shared" si="172"/>
        <v>0</v>
      </c>
      <c r="K64" s="67">
        <f t="shared" si="173"/>
        <v>0</v>
      </c>
      <c r="L64" s="88"/>
      <c r="M64" s="89"/>
      <c r="N64" s="65"/>
      <c r="O64" s="66">
        <f t="shared" si="174"/>
        <v>0</v>
      </c>
      <c r="P64" s="67">
        <f t="shared" si="175"/>
        <v>0</v>
      </c>
      <c r="Q64" s="88"/>
      <c r="R64" s="89"/>
      <c r="S64" s="65"/>
      <c r="T64" s="66">
        <f t="shared" si="176"/>
        <v>0</v>
      </c>
      <c r="U64" s="67">
        <f t="shared" si="177"/>
        <v>0</v>
      </c>
      <c r="V64" s="88"/>
      <c r="W64" s="89"/>
      <c r="X64" s="65"/>
      <c r="Y64" s="66">
        <f t="shared" si="178"/>
        <v>0</v>
      </c>
      <c r="Z64" s="67">
        <f t="shared" si="179"/>
        <v>0</v>
      </c>
      <c r="AA64" s="88"/>
      <c r="AB64" s="89"/>
      <c r="AC64" s="65"/>
      <c r="AD64" s="66">
        <f t="shared" si="180"/>
        <v>0</v>
      </c>
      <c r="AE64" s="67">
        <f t="shared" si="181"/>
        <v>0</v>
      </c>
      <c r="AF64" s="88"/>
      <c r="AG64" s="89"/>
      <c r="AH64" s="65"/>
      <c r="AI64" s="66">
        <f t="shared" si="182"/>
        <v>0</v>
      </c>
      <c r="AJ64" s="67">
        <f t="shared" si="183"/>
        <v>0</v>
      </c>
      <c r="AK64" s="88"/>
      <c r="AL64" s="89"/>
      <c r="AM64" s="65"/>
      <c r="AN64" s="66">
        <f t="shared" si="184"/>
        <v>0</v>
      </c>
      <c r="AO64" s="67">
        <f t="shared" si="185"/>
        <v>0</v>
      </c>
      <c r="AP64" s="88"/>
      <c r="AQ64" s="89"/>
      <c r="AR64" s="65"/>
      <c r="AS64" s="66">
        <f t="shared" si="186"/>
        <v>0</v>
      </c>
      <c r="AT64" s="67">
        <f t="shared" si="187"/>
        <v>0</v>
      </c>
      <c r="AU64" s="88"/>
      <c r="AV64" s="89"/>
      <c r="AW64" s="65"/>
      <c r="AX64" s="66">
        <f t="shared" si="188"/>
        <v>0</v>
      </c>
      <c r="AY64" s="67">
        <f t="shared" si="189"/>
        <v>0</v>
      </c>
      <c r="AZ64" s="88"/>
      <c r="BA64" s="89"/>
      <c r="BB64" s="65"/>
      <c r="BC64" s="66">
        <f t="shared" si="190"/>
        <v>0</v>
      </c>
      <c r="BD64" s="67">
        <f t="shared" si="191"/>
        <v>0</v>
      </c>
      <c r="BE64" s="88"/>
      <c r="BF64" s="89"/>
      <c r="BG64" s="65"/>
      <c r="BH64" s="66">
        <f t="shared" si="192"/>
        <v>0</v>
      </c>
      <c r="BI64" s="67">
        <f t="shared" si="193"/>
        <v>0</v>
      </c>
      <c r="BJ64" s="88"/>
      <c r="BK64" s="89"/>
      <c r="BL64" s="65"/>
      <c r="BM64" s="66">
        <f t="shared" si="194"/>
        <v>0</v>
      </c>
      <c r="BN64" s="67">
        <f t="shared" si="195"/>
        <v>0</v>
      </c>
      <c r="BO64" s="88"/>
      <c r="BP64" s="89"/>
      <c r="BQ64" s="65"/>
      <c r="BR64" s="66">
        <f t="shared" si="196"/>
        <v>0</v>
      </c>
      <c r="BS64" s="67">
        <f t="shared" si="197"/>
        <v>0</v>
      </c>
      <c r="BT64" s="88"/>
      <c r="BU64" s="89"/>
      <c r="BV64" s="65"/>
      <c r="BW64" s="66">
        <f t="shared" si="198"/>
        <v>0</v>
      </c>
      <c r="BX64" s="67">
        <f t="shared" si="199"/>
        <v>0</v>
      </c>
      <c r="BY64" s="88"/>
      <c r="BZ64" s="89"/>
      <c r="CA64" s="65"/>
      <c r="CB64" s="66">
        <f t="shared" si="200"/>
        <v>0</v>
      </c>
      <c r="CC64" s="67">
        <f t="shared" si="201"/>
        <v>0</v>
      </c>
    </row>
    <row r="65" spans="1:81" ht="15.45" customHeight="1" x14ac:dyDescent="0.25">
      <c r="A65" s="59">
        <f t="shared" si="170"/>
        <v>0</v>
      </c>
      <c r="B65" s="60">
        <f t="shared" si="171"/>
        <v>0</v>
      </c>
      <c r="C65" s="61"/>
      <c r="D65" s="62" t="s">
        <v>389</v>
      </c>
      <c r="E65" s="205" t="s">
        <v>723</v>
      </c>
      <c r="F65" s="242"/>
      <c r="G65" s="88"/>
      <c r="H65" s="89"/>
      <c r="I65" s="65"/>
      <c r="J65" s="66">
        <f t="shared" si="172"/>
        <v>0</v>
      </c>
      <c r="K65" s="67">
        <f t="shared" si="173"/>
        <v>0</v>
      </c>
      <c r="L65" s="88"/>
      <c r="M65" s="89"/>
      <c r="N65" s="65"/>
      <c r="O65" s="66">
        <f t="shared" si="174"/>
        <v>0</v>
      </c>
      <c r="P65" s="67">
        <f t="shared" si="175"/>
        <v>0</v>
      </c>
      <c r="Q65" s="88"/>
      <c r="R65" s="89"/>
      <c r="S65" s="65"/>
      <c r="T65" s="66">
        <f t="shared" si="176"/>
        <v>0</v>
      </c>
      <c r="U65" s="67">
        <f t="shared" si="177"/>
        <v>0</v>
      </c>
      <c r="V65" s="88"/>
      <c r="W65" s="89"/>
      <c r="X65" s="65"/>
      <c r="Y65" s="66">
        <f t="shared" si="178"/>
        <v>0</v>
      </c>
      <c r="Z65" s="67">
        <f t="shared" si="179"/>
        <v>0</v>
      </c>
      <c r="AA65" s="88"/>
      <c r="AB65" s="89"/>
      <c r="AC65" s="65"/>
      <c r="AD65" s="66">
        <f t="shared" si="180"/>
        <v>0</v>
      </c>
      <c r="AE65" s="67">
        <f t="shared" si="181"/>
        <v>0</v>
      </c>
      <c r="AF65" s="88"/>
      <c r="AG65" s="89"/>
      <c r="AH65" s="65"/>
      <c r="AI65" s="66">
        <f t="shared" si="182"/>
        <v>0</v>
      </c>
      <c r="AJ65" s="67">
        <f t="shared" si="183"/>
        <v>0</v>
      </c>
      <c r="AK65" s="88"/>
      <c r="AL65" s="89"/>
      <c r="AM65" s="65"/>
      <c r="AN65" s="66">
        <f t="shared" si="184"/>
        <v>0</v>
      </c>
      <c r="AO65" s="67">
        <f t="shared" si="185"/>
        <v>0</v>
      </c>
      <c r="AP65" s="88"/>
      <c r="AQ65" s="89"/>
      <c r="AR65" s="65"/>
      <c r="AS65" s="66">
        <f t="shared" si="186"/>
        <v>0</v>
      </c>
      <c r="AT65" s="67">
        <f t="shared" si="187"/>
        <v>0</v>
      </c>
      <c r="AU65" s="88"/>
      <c r="AV65" s="89"/>
      <c r="AW65" s="65"/>
      <c r="AX65" s="66">
        <f t="shared" si="188"/>
        <v>0</v>
      </c>
      <c r="AY65" s="67">
        <f t="shared" si="189"/>
        <v>0</v>
      </c>
      <c r="AZ65" s="88"/>
      <c r="BA65" s="89"/>
      <c r="BB65" s="65"/>
      <c r="BC65" s="66">
        <f t="shared" si="190"/>
        <v>0</v>
      </c>
      <c r="BD65" s="67">
        <f t="shared" si="191"/>
        <v>0</v>
      </c>
      <c r="BE65" s="88"/>
      <c r="BF65" s="89"/>
      <c r="BG65" s="65"/>
      <c r="BH65" s="66">
        <f t="shared" si="192"/>
        <v>0</v>
      </c>
      <c r="BI65" s="67">
        <f t="shared" si="193"/>
        <v>0</v>
      </c>
      <c r="BJ65" s="88"/>
      <c r="BK65" s="89"/>
      <c r="BL65" s="65"/>
      <c r="BM65" s="66">
        <f t="shared" si="194"/>
        <v>0</v>
      </c>
      <c r="BN65" s="67">
        <f t="shared" si="195"/>
        <v>0</v>
      </c>
      <c r="BO65" s="88"/>
      <c r="BP65" s="89"/>
      <c r="BQ65" s="65"/>
      <c r="BR65" s="66">
        <f t="shared" si="196"/>
        <v>0</v>
      </c>
      <c r="BS65" s="67">
        <f t="shared" si="197"/>
        <v>0</v>
      </c>
      <c r="BT65" s="88"/>
      <c r="BU65" s="89"/>
      <c r="BV65" s="65"/>
      <c r="BW65" s="66">
        <f t="shared" si="198"/>
        <v>0</v>
      </c>
      <c r="BX65" s="67">
        <f t="shared" si="199"/>
        <v>0</v>
      </c>
      <c r="BY65" s="88"/>
      <c r="BZ65" s="89"/>
      <c r="CA65" s="65"/>
      <c r="CB65" s="66">
        <f t="shared" si="200"/>
        <v>0</v>
      </c>
      <c r="CC65" s="67">
        <f t="shared" si="201"/>
        <v>0</v>
      </c>
    </row>
    <row r="66" spans="1:81" ht="15.45" customHeight="1" x14ac:dyDescent="0.25">
      <c r="A66" s="59">
        <f t="shared" si="170"/>
        <v>0</v>
      </c>
      <c r="B66" s="60">
        <f t="shared" si="171"/>
        <v>0</v>
      </c>
      <c r="C66" s="61"/>
      <c r="D66" s="62" t="s">
        <v>390</v>
      </c>
      <c r="E66" s="205" t="s">
        <v>724</v>
      </c>
      <c r="F66" s="242"/>
      <c r="G66" s="88"/>
      <c r="H66" s="89"/>
      <c r="I66" s="65"/>
      <c r="J66" s="66">
        <f t="shared" si="172"/>
        <v>0</v>
      </c>
      <c r="K66" s="67">
        <f t="shared" si="173"/>
        <v>0</v>
      </c>
      <c r="L66" s="88"/>
      <c r="M66" s="89"/>
      <c r="N66" s="65"/>
      <c r="O66" s="66">
        <f t="shared" si="174"/>
        <v>0</v>
      </c>
      <c r="P66" s="67">
        <f t="shared" si="175"/>
        <v>0</v>
      </c>
      <c r="Q66" s="88"/>
      <c r="R66" s="89"/>
      <c r="S66" s="65"/>
      <c r="T66" s="66">
        <f t="shared" si="176"/>
        <v>0</v>
      </c>
      <c r="U66" s="67">
        <f t="shared" si="177"/>
        <v>0</v>
      </c>
      <c r="V66" s="88"/>
      <c r="W66" s="89"/>
      <c r="X66" s="65"/>
      <c r="Y66" s="66">
        <f t="shared" si="178"/>
        <v>0</v>
      </c>
      <c r="Z66" s="67">
        <f t="shared" si="179"/>
        <v>0</v>
      </c>
      <c r="AA66" s="88"/>
      <c r="AB66" s="89"/>
      <c r="AC66" s="65"/>
      <c r="AD66" s="66">
        <f t="shared" si="180"/>
        <v>0</v>
      </c>
      <c r="AE66" s="67">
        <f t="shared" si="181"/>
        <v>0</v>
      </c>
      <c r="AF66" s="88"/>
      <c r="AG66" s="89"/>
      <c r="AH66" s="65"/>
      <c r="AI66" s="66">
        <f t="shared" si="182"/>
        <v>0</v>
      </c>
      <c r="AJ66" s="67">
        <f t="shared" si="183"/>
        <v>0</v>
      </c>
      <c r="AK66" s="88"/>
      <c r="AL66" s="89"/>
      <c r="AM66" s="65"/>
      <c r="AN66" s="66">
        <f t="shared" si="184"/>
        <v>0</v>
      </c>
      <c r="AO66" s="67">
        <f t="shared" si="185"/>
        <v>0</v>
      </c>
      <c r="AP66" s="88"/>
      <c r="AQ66" s="89"/>
      <c r="AR66" s="65"/>
      <c r="AS66" s="66">
        <f t="shared" si="186"/>
        <v>0</v>
      </c>
      <c r="AT66" s="67">
        <f t="shared" si="187"/>
        <v>0</v>
      </c>
      <c r="AU66" s="88"/>
      <c r="AV66" s="89"/>
      <c r="AW66" s="65"/>
      <c r="AX66" s="66">
        <f t="shared" si="188"/>
        <v>0</v>
      </c>
      <c r="AY66" s="67">
        <f t="shared" si="189"/>
        <v>0</v>
      </c>
      <c r="AZ66" s="88"/>
      <c r="BA66" s="89"/>
      <c r="BB66" s="65"/>
      <c r="BC66" s="66">
        <f t="shared" si="190"/>
        <v>0</v>
      </c>
      <c r="BD66" s="67">
        <f t="shared" si="191"/>
        <v>0</v>
      </c>
      <c r="BE66" s="88"/>
      <c r="BF66" s="89"/>
      <c r="BG66" s="65"/>
      <c r="BH66" s="66">
        <f t="shared" si="192"/>
        <v>0</v>
      </c>
      <c r="BI66" s="67">
        <f t="shared" si="193"/>
        <v>0</v>
      </c>
      <c r="BJ66" s="88"/>
      <c r="BK66" s="89"/>
      <c r="BL66" s="65"/>
      <c r="BM66" s="66">
        <f t="shared" si="194"/>
        <v>0</v>
      </c>
      <c r="BN66" s="67">
        <f t="shared" si="195"/>
        <v>0</v>
      </c>
      <c r="BO66" s="88"/>
      <c r="BP66" s="89"/>
      <c r="BQ66" s="65"/>
      <c r="BR66" s="66">
        <f t="shared" si="196"/>
        <v>0</v>
      </c>
      <c r="BS66" s="67">
        <f t="shared" si="197"/>
        <v>0</v>
      </c>
      <c r="BT66" s="88"/>
      <c r="BU66" s="89"/>
      <c r="BV66" s="65"/>
      <c r="BW66" s="66">
        <f t="shared" si="198"/>
        <v>0</v>
      </c>
      <c r="BX66" s="67">
        <f t="shared" si="199"/>
        <v>0</v>
      </c>
      <c r="BY66" s="88"/>
      <c r="BZ66" s="89"/>
      <c r="CA66" s="65"/>
      <c r="CB66" s="66">
        <f t="shared" si="200"/>
        <v>0</v>
      </c>
      <c r="CC66" s="67">
        <f t="shared" si="201"/>
        <v>0</v>
      </c>
    </row>
    <row r="67" spans="1:81" ht="15.45" customHeight="1" x14ac:dyDescent="0.3">
      <c r="A67" s="59">
        <f t="shared" si="170"/>
        <v>0</v>
      </c>
      <c r="B67" s="60">
        <f t="shared" si="171"/>
        <v>0</v>
      </c>
      <c r="C67" s="61"/>
      <c r="D67" s="62" t="s">
        <v>726</v>
      </c>
      <c r="E67" s="68"/>
      <c r="F67" s="242"/>
      <c r="G67" s="88"/>
      <c r="H67" s="89"/>
      <c r="I67" s="65"/>
      <c r="J67" s="66">
        <f t="shared" ref="J67:J69" si="410">I67*G67</f>
        <v>0</v>
      </c>
      <c r="K67" s="67">
        <f t="shared" ref="K67:K69" si="411">I67*H67</f>
        <v>0</v>
      </c>
      <c r="L67" s="88"/>
      <c r="M67" s="89"/>
      <c r="N67" s="65"/>
      <c r="O67" s="66">
        <f t="shared" ref="O67:O69" si="412">N67*L67</f>
        <v>0</v>
      </c>
      <c r="P67" s="67">
        <f t="shared" ref="P67:P69" si="413">N67*M67</f>
        <v>0</v>
      </c>
      <c r="Q67" s="88"/>
      <c r="R67" s="89"/>
      <c r="S67" s="65"/>
      <c r="T67" s="66">
        <f t="shared" ref="T67:T69" si="414">S67*Q67</f>
        <v>0</v>
      </c>
      <c r="U67" s="67">
        <f t="shared" ref="U67:U69" si="415">S67*R67</f>
        <v>0</v>
      </c>
      <c r="V67" s="88"/>
      <c r="W67" s="89"/>
      <c r="X67" s="65"/>
      <c r="Y67" s="66">
        <f t="shared" ref="Y67:Y69" si="416">X67*V67</f>
        <v>0</v>
      </c>
      <c r="Z67" s="67">
        <f t="shared" ref="Z67:Z69" si="417">X67*W67</f>
        <v>0</v>
      </c>
      <c r="AA67" s="88"/>
      <c r="AB67" s="89"/>
      <c r="AC67" s="65"/>
      <c r="AD67" s="66">
        <f t="shared" ref="AD67:AD69" si="418">AC67*AA67</f>
        <v>0</v>
      </c>
      <c r="AE67" s="67">
        <f t="shared" ref="AE67:AE69" si="419">AC67*AB67</f>
        <v>0</v>
      </c>
      <c r="AF67" s="88"/>
      <c r="AG67" s="89"/>
      <c r="AH67" s="65"/>
      <c r="AI67" s="66">
        <f t="shared" ref="AI67:AI69" si="420">AH67*AF67</f>
        <v>0</v>
      </c>
      <c r="AJ67" s="67">
        <f t="shared" ref="AJ67:AJ69" si="421">AH67*AG67</f>
        <v>0</v>
      </c>
      <c r="AK67" s="88"/>
      <c r="AL67" s="89"/>
      <c r="AM67" s="65"/>
      <c r="AN67" s="66">
        <f t="shared" ref="AN67:AN69" si="422">AM67*AK67</f>
        <v>0</v>
      </c>
      <c r="AO67" s="67">
        <f t="shared" ref="AO67:AO69" si="423">AM67*AL67</f>
        <v>0</v>
      </c>
      <c r="AP67" s="88"/>
      <c r="AQ67" s="89"/>
      <c r="AR67" s="65"/>
      <c r="AS67" s="66">
        <f t="shared" ref="AS67:AS69" si="424">AR67*AP67</f>
        <v>0</v>
      </c>
      <c r="AT67" s="67">
        <f t="shared" ref="AT67:AT69" si="425">AR67*AQ67</f>
        <v>0</v>
      </c>
      <c r="AU67" s="88"/>
      <c r="AV67" s="89"/>
      <c r="AW67" s="65"/>
      <c r="AX67" s="66">
        <f t="shared" ref="AX67:AX69" si="426">AW67*AU67</f>
        <v>0</v>
      </c>
      <c r="AY67" s="67">
        <f t="shared" ref="AY67:AY69" si="427">AW67*AV67</f>
        <v>0</v>
      </c>
      <c r="AZ67" s="88"/>
      <c r="BA67" s="89"/>
      <c r="BB67" s="65"/>
      <c r="BC67" s="66">
        <f t="shared" ref="BC67:BC69" si="428">BB67*AZ67</f>
        <v>0</v>
      </c>
      <c r="BD67" s="67">
        <f t="shared" ref="BD67:BD69" si="429">BB67*BA67</f>
        <v>0</v>
      </c>
      <c r="BE67" s="88"/>
      <c r="BF67" s="89"/>
      <c r="BG67" s="65"/>
      <c r="BH67" s="66">
        <f t="shared" ref="BH67:BH69" si="430">BG67*BE67</f>
        <v>0</v>
      </c>
      <c r="BI67" s="67">
        <f t="shared" ref="BI67:BI69" si="431">BG67*BF67</f>
        <v>0</v>
      </c>
      <c r="BJ67" s="88"/>
      <c r="BK67" s="89"/>
      <c r="BL67" s="65"/>
      <c r="BM67" s="66">
        <f t="shared" ref="BM67:BM69" si="432">BL67*BJ67</f>
        <v>0</v>
      </c>
      <c r="BN67" s="67">
        <f t="shared" ref="BN67:BN69" si="433">BL67*BK67</f>
        <v>0</v>
      </c>
      <c r="BO67" s="88"/>
      <c r="BP67" s="89"/>
      <c r="BQ67" s="65"/>
      <c r="BR67" s="66">
        <f t="shared" ref="BR67:BR69" si="434">BQ67*BO67</f>
        <v>0</v>
      </c>
      <c r="BS67" s="67">
        <f t="shared" ref="BS67:BS69" si="435">BQ67*BP67</f>
        <v>0</v>
      </c>
      <c r="BT67" s="88"/>
      <c r="BU67" s="89"/>
      <c r="BV67" s="65"/>
      <c r="BW67" s="66">
        <f t="shared" ref="BW67:BW69" si="436">BV67*BT67</f>
        <v>0</v>
      </c>
      <c r="BX67" s="67">
        <f t="shared" ref="BX67:BX69" si="437">BV67*BU67</f>
        <v>0</v>
      </c>
      <c r="BY67" s="88"/>
      <c r="BZ67" s="89"/>
      <c r="CA67" s="65"/>
      <c r="CB67" s="66">
        <f t="shared" ref="CB67:CB69" si="438">CA67*BY67</f>
        <v>0</v>
      </c>
      <c r="CC67" s="67">
        <f t="shared" ref="CC67:CC69" si="439">CA67*BZ67</f>
        <v>0</v>
      </c>
    </row>
    <row r="68" spans="1:81" ht="15.45" customHeight="1" x14ac:dyDescent="0.3">
      <c r="A68" s="59">
        <f t="shared" si="170"/>
        <v>0</v>
      </c>
      <c r="B68" s="60">
        <f t="shared" si="171"/>
        <v>0</v>
      </c>
      <c r="C68" s="61"/>
      <c r="D68" s="62" t="s">
        <v>785</v>
      </c>
      <c r="E68" s="68"/>
      <c r="F68" s="242"/>
      <c r="G68" s="88"/>
      <c r="H68" s="89"/>
      <c r="I68" s="65"/>
      <c r="J68" s="66">
        <f t="shared" si="410"/>
        <v>0</v>
      </c>
      <c r="K68" s="67">
        <f t="shared" si="411"/>
        <v>0</v>
      </c>
      <c r="L68" s="88"/>
      <c r="M68" s="89"/>
      <c r="N68" s="65"/>
      <c r="O68" s="66">
        <f t="shared" si="412"/>
        <v>0</v>
      </c>
      <c r="P68" s="67">
        <f t="shared" si="413"/>
        <v>0</v>
      </c>
      <c r="Q68" s="88"/>
      <c r="R68" s="89"/>
      <c r="S68" s="65"/>
      <c r="T68" s="66">
        <f t="shared" si="414"/>
        <v>0</v>
      </c>
      <c r="U68" s="67">
        <f t="shared" si="415"/>
        <v>0</v>
      </c>
      <c r="V68" s="88"/>
      <c r="W68" s="89"/>
      <c r="X68" s="65"/>
      <c r="Y68" s="66">
        <f t="shared" si="416"/>
        <v>0</v>
      </c>
      <c r="Z68" s="67">
        <f t="shared" si="417"/>
        <v>0</v>
      </c>
      <c r="AA68" s="88"/>
      <c r="AB68" s="89"/>
      <c r="AC68" s="65"/>
      <c r="AD68" s="66">
        <f t="shared" si="418"/>
        <v>0</v>
      </c>
      <c r="AE68" s="67">
        <f t="shared" si="419"/>
        <v>0</v>
      </c>
      <c r="AF68" s="88"/>
      <c r="AG68" s="89"/>
      <c r="AH68" s="65"/>
      <c r="AI68" s="66">
        <f t="shared" si="420"/>
        <v>0</v>
      </c>
      <c r="AJ68" s="67">
        <f t="shared" si="421"/>
        <v>0</v>
      </c>
      <c r="AK68" s="88"/>
      <c r="AL68" s="89"/>
      <c r="AM68" s="65"/>
      <c r="AN68" s="66">
        <f t="shared" si="422"/>
        <v>0</v>
      </c>
      <c r="AO68" s="67">
        <f t="shared" si="423"/>
        <v>0</v>
      </c>
      <c r="AP68" s="88"/>
      <c r="AQ68" s="89"/>
      <c r="AR68" s="65"/>
      <c r="AS68" s="66">
        <f t="shared" si="424"/>
        <v>0</v>
      </c>
      <c r="AT68" s="67">
        <f t="shared" si="425"/>
        <v>0</v>
      </c>
      <c r="AU68" s="88"/>
      <c r="AV68" s="89"/>
      <c r="AW68" s="65"/>
      <c r="AX68" s="66">
        <f t="shared" si="426"/>
        <v>0</v>
      </c>
      <c r="AY68" s="67">
        <f t="shared" si="427"/>
        <v>0</v>
      </c>
      <c r="AZ68" s="88"/>
      <c r="BA68" s="89"/>
      <c r="BB68" s="65"/>
      <c r="BC68" s="66">
        <f t="shared" si="428"/>
        <v>0</v>
      </c>
      <c r="BD68" s="67">
        <f t="shared" si="429"/>
        <v>0</v>
      </c>
      <c r="BE68" s="88"/>
      <c r="BF68" s="89"/>
      <c r="BG68" s="65"/>
      <c r="BH68" s="66">
        <f t="shared" si="430"/>
        <v>0</v>
      </c>
      <c r="BI68" s="67">
        <f t="shared" si="431"/>
        <v>0</v>
      </c>
      <c r="BJ68" s="88"/>
      <c r="BK68" s="89"/>
      <c r="BL68" s="65"/>
      <c r="BM68" s="66">
        <f t="shared" si="432"/>
        <v>0</v>
      </c>
      <c r="BN68" s="67">
        <f t="shared" si="433"/>
        <v>0</v>
      </c>
      <c r="BO68" s="88"/>
      <c r="BP68" s="89"/>
      <c r="BQ68" s="65"/>
      <c r="BR68" s="66">
        <f t="shared" si="434"/>
        <v>0</v>
      </c>
      <c r="BS68" s="67">
        <f t="shared" si="435"/>
        <v>0</v>
      </c>
      <c r="BT68" s="88"/>
      <c r="BU68" s="89"/>
      <c r="BV68" s="65"/>
      <c r="BW68" s="66">
        <f t="shared" si="436"/>
        <v>0</v>
      </c>
      <c r="BX68" s="67">
        <f t="shared" si="437"/>
        <v>0</v>
      </c>
      <c r="BY68" s="88"/>
      <c r="BZ68" s="89"/>
      <c r="CA68" s="65"/>
      <c r="CB68" s="66">
        <f t="shared" si="438"/>
        <v>0</v>
      </c>
      <c r="CC68" s="67">
        <f t="shared" si="439"/>
        <v>0</v>
      </c>
    </row>
    <row r="69" spans="1:81" ht="15.45" customHeight="1" x14ac:dyDescent="0.3">
      <c r="A69" s="59">
        <f t="shared" si="170"/>
        <v>0</v>
      </c>
      <c r="B69" s="60">
        <f t="shared" si="171"/>
        <v>0</v>
      </c>
      <c r="C69" s="61"/>
      <c r="D69" s="62" t="s">
        <v>786</v>
      </c>
      <c r="E69" s="68"/>
      <c r="F69" s="242"/>
      <c r="G69" s="88"/>
      <c r="H69" s="89"/>
      <c r="I69" s="65"/>
      <c r="J69" s="66">
        <f t="shared" si="410"/>
        <v>0</v>
      </c>
      <c r="K69" s="67">
        <f t="shared" si="411"/>
        <v>0</v>
      </c>
      <c r="L69" s="88"/>
      <c r="M69" s="89"/>
      <c r="N69" s="65"/>
      <c r="O69" s="66">
        <f t="shared" si="412"/>
        <v>0</v>
      </c>
      <c r="P69" s="67">
        <f t="shared" si="413"/>
        <v>0</v>
      </c>
      <c r="Q69" s="88"/>
      <c r="R69" s="89"/>
      <c r="S69" s="65"/>
      <c r="T69" s="66">
        <f t="shared" si="414"/>
        <v>0</v>
      </c>
      <c r="U69" s="67">
        <f t="shared" si="415"/>
        <v>0</v>
      </c>
      <c r="V69" s="88"/>
      <c r="W69" s="89"/>
      <c r="X69" s="65"/>
      <c r="Y69" s="66">
        <f t="shared" si="416"/>
        <v>0</v>
      </c>
      <c r="Z69" s="67">
        <f t="shared" si="417"/>
        <v>0</v>
      </c>
      <c r="AA69" s="88"/>
      <c r="AB69" s="89"/>
      <c r="AC69" s="65"/>
      <c r="AD69" s="66">
        <f t="shared" si="418"/>
        <v>0</v>
      </c>
      <c r="AE69" s="67">
        <f t="shared" si="419"/>
        <v>0</v>
      </c>
      <c r="AF69" s="88"/>
      <c r="AG69" s="89"/>
      <c r="AH69" s="65"/>
      <c r="AI69" s="66">
        <f t="shared" si="420"/>
        <v>0</v>
      </c>
      <c r="AJ69" s="67">
        <f t="shared" si="421"/>
        <v>0</v>
      </c>
      <c r="AK69" s="88"/>
      <c r="AL69" s="89"/>
      <c r="AM69" s="65"/>
      <c r="AN69" s="66">
        <f t="shared" si="422"/>
        <v>0</v>
      </c>
      <c r="AO69" s="67">
        <f t="shared" si="423"/>
        <v>0</v>
      </c>
      <c r="AP69" s="88"/>
      <c r="AQ69" s="89"/>
      <c r="AR69" s="65"/>
      <c r="AS69" s="66">
        <f t="shared" si="424"/>
        <v>0</v>
      </c>
      <c r="AT69" s="67">
        <f t="shared" si="425"/>
        <v>0</v>
      </c>
      <c r="AU69" s="88"/>
      <c r="AV69" s="89"/>
      <c r="AW69" s="65"/>
      <c r="AX69" s="66">
        <f t="shared" si="426"/>
        <v>0</v>
      </c>
      <c r="AY69" s="67">
        <f t="shared" si="427"/>
        <v>0</v>
      </c>
      <c r="AZ69" s="88"/>
      <c r="BA69" s="89"/>
      <c r="BB69" s="65"/>
      <c r="BC69" s="66">
        <f t="shared" si="428"/>
        <v>0</v>
      </c>
      <c r="BD69" s="67">
        <f t="shared" si="429"/>
        <v>0</v>
      </c>
      <c r="BE69" s="88"/>
      <c r="BF69" s="89"/>
      <c r="BG69" s="65"/>
      <c r="BH69" s="66">
        <f t="shared" si="430"/>
        <v>0</v>
      </c>
      <c r="BI69" s="67">
        <f t="shared" si="431"/>
        <v>0</v>
      </c>
      <c r="BJ69" s="88"/>
      <c r="BK69" s="89"/>
      <c r="BL69" s="65"/>
      <c r="BM69" s="66">
        <f t="shared" si="432"/>
        <v>0</v>
      </c>
      <c r="BN69" s="67">
        <f t="shared" si="433"/>
        <v>0</v>
      </c>
      <c r="BO69" s="88"/>
      <c r="BP69" s="89"/>
      <c r="BQ69" s="65"/>
      <c r="BR69" s="66">
        <f t="shared" si="434"/>
        <v>0</v>
      </c>
      <c r="BS69" s="67">
        <f t="shared" si="435"/>
        <v>0</v>
      </c>
      <c r="BT69" s="88"/>
      <c r="BU69" s="89"/>
      <c r="BV69" s="65"/>
      <c r="BW69" s="66">
        <f t="shared" si="436"/>
        <v>0</v>
      </c>
      <c r="BX69" s="67">
        <f t="shared" si="437"/>
        <v>0</v>
      </c>
      <c r="BY69" s="88"/>
      <c r="BZ69" s="89"/>
      <c r="CA69" s="65"/>
      <c r="CB69" s="66">
        <f t="shared" si="438"/>
        <v>0</v>
      </c>
      <c r="CC69" s="67">
        <f t="shared" si="439"/>
        <v>0</v>
      </c>
    </row>
    <row r="70" spans="1:81" ht="15.45" customHeight="1" x14ac:dyDescent="0.25">
      <c r="A70" s="87"/>
      <c r="B70" s="69"/>
      <c r="C70" s="58"/>
      <c r="D70" s="50" t="s">
        <v>391</v>
      </c>
      <c r="E70" s="286" t="s">
        <v>788</v>
      </c>
      <c r="F70" s="243"/>
      <c r="G70" s="55"/>
      <c r="H70" s="56"/>
      <c r="I70" s="53"/>
      <c r="J70" s="70"/>
      <c r="K70" s="71"/>
      <c r="L70" s="55"/>
      <c r="M70" s="56"/>
      <c r="N70" s="53"/>
      <c r="O70" s="70"/>
      <c r="P70" s="71"/>
      <c r="Q70" s="55"/>
      <c r="R70" s="56"/>
      <c r="S70" s="53"/>
      <c r="T70" s="70"/>
      <c r="U70" s="71"/>
      <c r="V70" s="55"/>
      <c r="W70" s="56"/>
      <c r="X70" s="53"/>
      <c r="Y70" s="70"/>
      <c r="Z70" s="71"/>
      <c r="AA70" s="55"/>
      <c r="AB70" s="56"/>
      <c r="AC70" s="53"/>
      <c r="AD70" s="70"/>
      <c r="AE70" s="71"/>
      <c r="AF70" s="55"/>
      <c r="AG70" s="56"/>
      <c r="AH70" s="53"/>
      <c r="AI70" s="70"/>
      <c r="AJ70" s="71"/>
      <c r="AK70" s="55"/>
      <c r="AL70" s="56"/>
      <c r="AM70" s="53"/>
      <c r="AN70" s="70"/>
      <c r="AO70" s="71"/>
      <c r="AP70" s="55"/>
      <c r="AQ70" s="56"/>
      <c r="AR70" s="53"/>
      <c r="AS70" s="70"/>
      <c r="AT70" s="71"/>
      <c r="AU70" s="55"/>
      <c r="AV70" s="56"/>
      <c r="AW70" s="53"/>
      <c r="AX70" s="70"/>
      <c r="AY70" s="71"/>
      <c r="AZ70" s="55"/>
      <c r="BA70" s="56"/>
      <c r="BB70" s="53"/>
      <c r="BC70" s="70"/>
      <c r="BD70" s="71"/>
      <c r="BE70" s="55"/>
      <c r="BF70" s="56"/>
      <c r="BG70" s="53"/>
      <c r="BH70" s="70"/>
      <c r="BI70" s="71"/>
      <c r="BJ70" s="55"/>
      <c r="BK70" s="56"/>
      <c r="BL70" s="53"/>
      <c r="BM70" s="70"/>
      <c r="BN70" s="71"/>
      <c r="BO70" s="55"/>
      <c r="BP70" s="56"/>
      <c r="BQ70" s="53"/>
      <c r="BR70" s="70"/>
      <c r="BS70" s="71"/>
      <c r="BT70" s="55"/>
      <c r="BU70" s="56"/>
      <c r="BV70" s="53"/>
      <c r="BW70" s="70"/>
      <c r="BX70" s="71"/>
      <c r="BY70" s="55"/>
      <c r="BZ70" s="56"/>
      <c r="CA70" s="53"/>
      <c r="CB70" s="70"/>
      <c r="CC70" s="71"/>
    </row>
    <row r="71" spans="1:81" ht="15.45" customHeight="1" x14ac:dyDescent="0.25">
      <c r="A71" s="59">
        <f t="shared" ref="A71:A77" si="440">SUMIF($I$5:$GT$5,"QTY*Equipment",$I71:$GT71)</f>
        <v>0</v>
      </c>
      <c r="B71" s="60">
        <f t="shared" ref="B71:B77" si="441">SUMIF($I$5:$GT$5,"QTY*Install",$I71:$GT71)</f>
        <v>0</v>
      </c>
      <c r="C71" s="61"/>
      <c r="D71" s="62" t="s">
        <v>393</v>
      </c>
      <c r="E71" s="205" t="s">
        <v>1134</v>
      </c>
      <c r="F71" s="242"/>
      <c r="G71" s="88"/>
      <c r="H71" s="89"/>
      <c r="I71" s="65"/>
      <c r="J71" s="66">
        <f t="shared" ref="J71:J77" si="442">I71*G71</f>
        <v>0</v>
      </c>
      <c r="K71" s="67">
        <f t="shared" ref="K71:K77" si="443">I71*H71</f>
        <v>0</v>
      </c>
      <c r="L71" s="88"/>
      <c r="M71" s="89"/>
      <c r="N71" s="65"/>
      <c r="O71" s="66">
        <f t="shared" ref="O71:O77" si="444">N71*L71</f>
        <v>0</v>
      </c>
      <c r="P71" s="67">
        <f t="shared" ref="P71:P77" si="445">N71*M71</f>
        <v>0</v>
      </c>
      <c r="Q71" s="88"/>
      <c r="R71" s="89"/>
      <c r="S71" s="65"/>
      <c r="T71" s="66">
        <f t="shared" ref="T71:T77" si="446">S71*Q71</f>
        <v>0</v>
      </c>
      <c r="U71" s="67">
        <f t="shared" ref="U71:U77" si="447">S71*R71</f>
        <v>0</v>
      </c>
      <c r="V71" s="88"/>
      <c r="W71" s="89"/>
      <c r="X71" s="65"/>
      <c r="Y71" s="66">
        <f t="shared" ref="Y71:Y77" si="448">X71*V71</f>
        <v>0</v>
      </c>
      <c r="Z71" s="67">
        <f t="shared" ref="Z71:Z77" si="449">X71*W71</f>
        <v>0</v>
      </c>
      <c r="AA71" s="88"/>
      <c r="AB71" s="89"/>
      <c r="AC71" s="65"/>
      <c r="AD71" s="66">
        <f t="shared" ref="AD71:AD77" si="450">AC71*AA71</f>
        <v>0</v>
      </c>
      <c r="AE71" s="67">
        <f t="shared" ref="AE71:AE77" si="451">AC71*AB71</f>
        <v>0</v>
      </c>
      <c r="AF71" s="88"/>
      <c r="AG71" s="89"/>
      <c r="AH71" s="65"/>
      <c r="AI71" s="66">
        <f t="shared" ref="AI71:AI77" si="452">AH71*AF71</f>
        <v>0</v>
      </c>
      <c r="AJ71" s="67">
        <f t="shared" ref="AJ71:AJ77" si="453">AH71*AG71</f>
        <v>0</v>
      </c>
      <c r="AK71" s="88"/>
      <c r="AL71" s="89"/>
      <c r="AM71" s="65"/>
      <c r="AN71" s="66">
        <f t="shared" ref="AN71:AN77" si="454">AM71*AK71</f>
        <v>0</v>
      </c>
      <c r="AO71" s="67">
        <f t="shared" ref="AO71:AO77" si="455">AM71*AL71</f>
        <v>0</v>
      </c>
      <c r="AP71" s="88"/>
      <c r="AQ71" s="89"/>
      <c r="AR71" s="65"/>
      <c r="AS71" s="66">
        <f t="shared" ref="AS71:AS77" si="456">AR71*AP71</f>
        <v>0</v>
      </c>
      <c r="AT71" s="67">
        <f t="shared" ref="AT71:AT77" si="457">AR71*AQ71</f>
        <v>0</v>
      </c>
      <c r="AU71" s="88"/>
      <c r="AV71" s="89"/>
      <c r="AW71" s="65"/>
      <c r="AX71" s="66">
        <f t="shared" ref="AX71:AX77" si="458">AW71*AU71</f>
        <v>0</v>
      </c>
      <c r="AY71" s="67">
        <f t="shared" ref="AY71:AY77" si="459">AW71*AV71</f>
        <v>0</v>
      </c>
      <c r="AZ71" s="88"/>
      <c r="BA71" s="89"/>
      <c r="BB71" s="65"/>
      <c r="BC71" s="66">
        <f t="shared" ref="BC71:BC77" si="460">BB71*AZ71</f>
        <v>0</v>
      </c>
      <c r="BD71" s="67">
        <f t="shared" ref="BD71:BD77" si="461">BB71*BA71</f>
        <v>0</v>
      </c>
      <c r="BE71" s="88"/>
      <c r="BF71" s="89"/>
      <c r="BG71" s="65"/>
      <c r="BH71" s="66">
        <f t="shared" ref="BH71:BH77" si="462">BG71*BE71</f>
        <v>0</v>
      </c>
      <c r="BI71" s="67">
        <f t="shared" ref="BI71:BI77" si="463">BG71*BF71</f>
        <v>0</v>
      </c>
      <c r="BJ71" s="88"/>
      <c r="BK71" s="89"/>
      <c r="BL71" s="65"/>
      <c r="BM71" s="66">
        <f t="shared" ref="BM71:BM77" si="464">BL71*BJ71</f>
        <v>0</v>
      </c>
      <c r="BN71" s="67">
        <f t="shared" ref="BN71:BN77" si="465">BL71*BK71</f>
        <v>0</v>
      </c>
      <c r="BO71" s="88"/>
      <c r="BP71" s="89"/>
      <c r="BQ71" s="65"/>
      <c r="BR71" s="66">
        <f t="shared" ref="BR71:BR77" si="466">BQ71*BO71</f>
        <v>0</v>
      </c>
      <c r="BS71" s="67">
        <f t="shared" ref="BS71:BS77" si="467">BQ71*BP71</f>
        <v>0</v>
      </c>
      <c r="BT71" s="88"/>
      <c r="BU71" s="89"/>
      <c r="BV71" s="65"/>
      <c r="BW71" s="66">
        <f t="shared" ref="BW71:BW77" si="468">BV71*BT71</f>
        <v>0</v>
      </c>
      <c r="BX71" s="67">
        <f t="shared" ref="BX71:BX77" si="469">BV71*BU71</f>
        <v>0</v>
      </c>
      <c r="BY71" s="88"/>
      <c r="BZ71" s="89"/>
      <c r="CA71" s="65"/>
      <c r="CB71" s="66">
        <f t="shared" ref="CB71:CB77" si="470">CA71*BY71</f>
        <v>0</v>
      </c>
      <c r="CC71" s="67">
        <f t="shared" ref="CC71:CC77" si="471">CA71*BZ71</f>
        <v>0</v>
      </c>
    </row>
    <row r="72" spans="1:81" ht="15.45" customHeight="1" x14ac:dyDescent="0.25">
      <c r="A72" s="59">
        <f t="shared" si="440"/>
        <v>0</v>
      </c>
      <c r="B72" s="60">
        <f t="shared" si="441"/>
        <v>0</v>
      </c>
      <c r="C72" s="61"/>
      <c r="D72" s="62" t="s">
        <v>395</v>
      </c>
      <c r="E72" s="264" t="s">
        <v>789</v>
      </c>
      <c r="F72" s="242"/>
      <c r="G72" s="88"/>
      <c r="H72" s="89"/>
      <c r="I72" s="65"/>
      <c r="J72" s="66">
        <f t="shared" si="442"/>
        <v>0</v>
      </c>
      <c r="K72" s="67">
        <f t="shared" si="443"/>
        <v>0</v>
      </c>
      <c r="L72" s="88"/>
      <c r="M72" s="89"/>
      <c r="N72" s="65"/>
      <c r="O72" s="66">
        <f t="shared" ref="O72" si="472">N72*L72</f>
        <v>0</v>
      </c>
      <c r="P72" s="67">
        <f t="shared" ref="P72" si="473">N72*M72</f>
        <v>0</v>
      </c>
      <c r="Q72" s="88"/>
      <c r="R72" s="89"/>
      <c r="S72" s="65"/>
      <c r="T72" s="66">
        <f t="shared" ref="T72" si="474">S72*Q72</f>
        <v>0</v>
      </c>
      <c r="U72" s="67">
        <f t="shared" ref="U72" si="475">S72*R72</f>
        <v>0</v>
      </c>
      <c r="V72" s="88"/>
      <c r="W72" s="89"/>
      <c r="X72" s="65"/>
      <c r="Y72" s="66">
        <f t="shared" ref="Y72" si="476">X72*V72</f>
        <v>0</v>
      </c>
      <c r="Z72" s="67">
        <f t="shared" ref="Z72" si="477">X72*W72</f>
        <v>0</v>
      </c>
      <c r="AA72" s="88"/>
      <c r="AB72" s="89"/>
      <c r="AC72" s="65"/>
      <c r="AD72" s="66">
        <f t="shared" ref="AD72" si="478">AC72*AA72</f>
        <v>0</v>
      </c>
      <c r="AE72" s="67">
        <f t="shared" ref="AE72" si="479">AC72*AB72</f>
        <v>0</v>
      </c>
      <c r="AF72" s="88"/>
      <c r="AG72" s="89"/>
      <c r="AH72" s="65"/>
      <c r="AI72" s="66">
        <f t="shared" si="452"/>
        <v>0</v>
      </c>
      <c r="AJ72" s="67">
        <f t="shared" si="453"/>
        <v>0</v>
      </c>
      <c r="AK72" s="88"/>
      <c r="AL72" s="89"/>
      <c r="AM72" s="65"/>
      <c r="AN72" s="66">
        <f t="shared" si="454"/>
        <v>0</v>
      </c>
      <c r="AO72" s="67">
        <f t="shared" si="455"/>
        <v>0</v>
      </c>
      <c r="AP72" s="88"/>
      <c r="AQ72" s="89"/>
      <c r="AR72" s="65"/>
      <c r="AS72" s="66">
        <f t="shared" si="456"/>
        <v>0</v>
      </c>
      <c r="AT72" s="67">
        <f t="shared" si="457"/>
        <v>0</v>
      </c>
      <c r="AU72" s="88"/>
      <c r="AV72" s="89"/>
      <c r="AW72" s="65"/>
      <c r="AX72" s="66">
        <f t="shared" si="458"/>
        <v>0</v>
      </c>
      <c r="AY72" s="67">
        <f t="shared" si="459"/>
        <v>0</v>
      </c>
      <c r="AZ72" s="88"/>
      <c r="BA72" s="89"/>
      <c r="BB72" s="65"/>
      <c r="BC72" s="66">
        <f t="shared" si="460"/>
        <v>0</v>
      </c>
      <c r="BD72" s="67">
        <f t="shared" si="461"/>
        <v>0</v>
      </c>
      <c r="BE72" s="88"/>
      <c r="BF72" s="89"/>
      <c r="BG72" s="65"/>
      <c r="BH72" s="66">
        <f t="shared" si="462"/>
        <v>0</v>
      </c>
      <c r="BI72" s="67">
        <f t="shared" si="463"/>
        <v>0</v>
      </c>
      <c r="BJ72" s="88"/>
      <c r="BK72" s="89"/>
      <c r="BL72" s="65"/>
      <c r="BM72" s="66">
        <f t="shared" si="464"/>
        <v>0</v>
      </c>
      <c r="BN72" s="67">
        <f t="shared" si="465"/>
        <v>0</v>
      </c>
      <c r="BO72" s="88"/>
      <c r="BP72" s="89"/>
      <c r="BQ72" s="65"/>
      <c r="BR72" s="66">
        <f t="shared" si="466"/>
        <v>0</v>
      </c>
      <c r="BS72" s="67">
        <f t="shared" si="467"/>
        <v>0</v>
      </c>
      <c r="BT72" s="88"/>
      <c r="BU72" s="89"/>
      <c r="BV72" s="65"/>
      <c r="BW72" s="66">
        <f t="shared" si="468"/>
        <v>0</v>
      </c>
      <c r="BX72" s="67">
        <f t="shared" si="469"/>
        <v>0</v>
      </c>
      <c r="BY72" s="88"/>
      <c r="BZ72" s="89"/>
      <c r="CA72" s="65"/>
      <c r="CB72" s="66">
        <f t="shared" si="470"/>
        <v>0</v>
      </c>
      <c r="CC72" s="67">
        <f t="shared" si="471"/>
        <v>0</v>
      </c>
    </row>
    <row r="73" spans="1:81" ht="15.45" customHeight="1" x14ac:dyDescent="0.25">
      <c r="A73" s="59">
        <f t="shared" si="440"/>
        <v>0</v>
      </c>
      <c r="B73" s="60">
        <f t="shared" si="441"/>
        <v>0</v>
      </c>
      <c r="C73" s="61"/>
      <c r="D73" s="62" t="s">
        <v>397</v>
      </c>
      <c r="E73" s="205" t="s">
        <v>787</v>
      </c>
      <c r="F73" s="242"/>
      <c r="G73" s="88"/>
      <c r="H73" s="89"/>
      <c r="I73" s="65"/>
      <c r="J73" s="66">
        <f t="shared" si="442"/>
        <v>0</v>
      </c>
      <c r="K73" s="67">
        <f t="shared" si="443"/>
        <v>0</v>
      </c>
      <c r="L73" s="88"/>
      <c r="M73" s="89"/>
      <c r="N73" s="65"/>
      <c r="O73" s="66">
        <f t="shared" si="444"/>
        <v>0</v>
      </c>
      <c r="P73" s="67">
        <f t="shared" si="445"/>
        <v>0</v>
      </c>
      <c r="Q73" s="88"/>
      <c r="R73" s="89"/>
      <c r="S73" s="65"/>
      <c r="T73" s="66">
        <f t="shared" si="446"/>
        <v>0</v>
      </c>
      <c r="U73" s="67">
        <f t="shared" si="447"/>
        <v>0</v>
      </c>
      <c r="V73" s="88"/>
      <c r="W73" s="89"/>
      <c r="X73" s="65"/>
      <c r="Y73" s="66">
        <f t="shared" si="448"/>
        <v>0</v>
      </c>
      <c r="Z73" s="67">
        <f t="shared" si="449"/>
        <v>0</v>
      </c>
      <c r="AA73" s="88"/>
      <c r="AB73" s="89"/>
      <c r="AC73" s="65"/>
      <c r="AD73" s="66">
        <f t="shared" si="450"/>
        <v>0</v>
      </c>
      <c r="AE73" s="67">
        <f t="shared" si="451"/>
        <v>0</v>
      </c>
      <c r="AF73" s="88"/>
      <c r="AG73" s="89"/>
      <c r="AH73" s="65"/>
      <c r="AI73" s="66">
        <f t="shared" si="452"/>
        <v>0</v>
      </c>
      <c r="AJ73" s="67">
        <f t="shared" si="453"/>
        <v>0</v>
      </c>
      <c r="AK73" s="88"/>
      <c r="AL73" s="89"/>
      <c r="AM73" s="65"/>
      <c r="AN73" s="66">
        <f t="shared" si="454"/>
        <v>0</v>
      </c>
      <c r="AO73" s="67">
        <f t="shared" si="455"/>
        <v>0</v>
      </c>
      <c r="AP73" s="88"/>
      <c r="AQ73" s="89"/>
      <c r="AR73" s="65"/>
      <c r="AS73" s="66">
        <f t="shared" si="456"/>
        <v>0</v>
      </c>
      <c r="AT73" s="67">
        <f t="shared" si="457"/>
        <v>0</v>
      </c>
      <c r="AU73" s="88"/>
      <c r="AV73" s="89"/>
      <c r="AW73" s="65"/>
      <c r="AX73" s="66">
        <f t="shared" si="458"/>
        <v>0</v>
      </c>
      <c r="AY73" s="67">
        <f t="shared" si="459"/>
        <v>0</v>
      </c>
      <c r="AZ73" s="88"/>
      <c r="BA73" s="89"/>
      <c r="BB73" s="65"/>
      <c r="BC73" s="66">
        <f t="shared" si="460"/>
        <v>0</v>
      </c>
      <c r="BD73" s="67">
        <f t="shared" si="461"/>
        <v>0</v>
      </c>
      <c r="BE73" s="88"/>
      <c r="BF73" s="89"/>
      <c r="BG73" s="65"/>
      <c r="BH73" s="66">
        <f t="shared" si="462"/>
        <v>0</v>
      </c>
      <c r="BI73" s="67">
        <f t="shared" si="463"/>
        <v>0</v>
      </c>
      <c r="BJ73" s="88"/>
      <c r="BK73" s="89"/>
      <c r="BL73" s="65"/>
      <c r="BM73" s="66">
        <f t="shared" si="464"/>
        <v>0</v>
      </c>
      <c r="BN73" s="67">
        <f t="shared" si="465"/>
        <v>0</v>
      </c>
      <c r="BO73" s="88"/>
      <c r="BP73" s="89"/>
      <c r="BQ73" s="65"/>
      <c r="BR73" s="66">
        <f t="shared" si="466"/>
        <v>0</v>
      </c>
      <c r="BS73" s="67">
        <f t="shared" si="467"/>
        <v>0</v>
      </c>
      <c r="BT73" s="88"/>
      <c r="BU73" s="89"/>
      <c r="BV73" s="65"/>
      <c r="BW73" s="66">
        <f t="shared" si="468"/>
        <v>0</v>
      </c>
      <c r="BX73" s="67">
        <f t="shared" si="469"/>
        <v>0</v>
      </c>
      <c r="BY73" s="88"/>
      <c r="BZ73" s="89"/>
      <c r="CA73" s="65"/>
      <c r="CB73" s="66">
        <f t="shared" si="470"/>
        <v>0</v>
      </c>
      <c r="CC73" s="67">
        <f t="shared" si="471"/>
        <v>0</v>
      </c>
    </row>
    <row r="74" spans="1:81" ht="15.45" customHeight="1" x14ac:dyDescent="0.3">
      <c r="A74" s="59">
        <f t="shared" si="440"/>
        <v>0</v>
      </c>
      <c r="B74" s="60">
        <f t="shared" si="441"/>
        <v>0</v>
      </c>
      <c r="C74" s="61"/>
      <c r="D74" s="62" t="s">
        <v>398</v>
      </c>
      <c r="E74" s="68"/>
      <c r="F74" s="242"/>
      <c r="G74" s="88"/>
      <c r="H74" s="89"/>
      <c r="I74" s="65"/>
      <c r="J74" s="66">
        <f t="shared" si="442"/>
        <v>0</v>
      </c>
      <c r="K74" s="67">
        <f t="shared" si="443"/>
        <v>0</v>
      </c>
      <c r="L74" s="88"/>
      <c r="M74" s="89"/>
      <c r="N74" s="65"/>
      <c r="O74" s="66">
        <f t="shared" si="444"/>
        <v>0</v>
      </c>
      <c r="P74" s="67">
        <f t="shared" si="445"/>
        <v>0</v>
      </c>
      <c r="Q74" s="88"/>
      <c r="R74" s="89"/>
      <c r="S74" s="65"/>
      <c r="T74" s="66">
        <f t="shared" si="446"/>
        <v>0</v>
      </c>
      <c r="U74" s="67">
        <f t="shared" si="447"/>
        <v>0</v>
      </c>
      <c r="V74" s="88"/>
      <c r="W74" s="89"/>
      <c r="X74" s="65"/>
      <c r="Y74" s="66">
        <f t="shared" si="448"/>
        <v>0</v>
      </c>
      <c r="Z74" s="67">
        <f t="shared" si="449"/>
        <v>0</v>
      </c>
      <c r="AA74" s="88"/>
      <c r="AB74" s="89"/>
      <c r="AC74" s="65"/>
      <c r="AD74" s="66">
        <f t="shared" si="450"/>
        <v>0</v>
      </c>
      <c r="AE74" s="67">
        <f t="shared" si="451"/>
        <v>0</v>
      </c>
      <c r="AF74" s="88"/>
      <c r="AG74" s="89"/>
      <c r="AH74" s="65"/>
      <c r="AI74" s="66">
        <f t="shared" si="452"/>
        <v>0</v>
      </c>
      <c r="AJ74" s="67">
        <f t="shared" si="453"/>
        <v>0</v>
      </c>
      <c r="AK74" s="88"/>
      <c r="AL74" s="89"/>
      <c r="AM74" s="65"/>
      <c r="AN74" s="66">
        <f t="shared" si="454"/>
        <v>0</v>
      </c>
      <c r="AO74" s="67">
        <f t="shared" si="455"/>
        <v>0</v>
      </c>
      <c r="AP74" s="88"/>
      <c r="AQ74" s="89"/>
      <c r="AR74" s="65"/>
      <c r="AS74" s="66">
        <f t="shared" si="456"/>
        <v>0</v>
      </c>
      <c r="AT74" s="67">
        <f t="shared" si="457"/>
        <v>0</v>
      </c>
      <c r="AU74" s="88"/>
      <c r="AV74" s="89"/>
      <c r="AW74" s="65"/>
      <c r="AX74" s="66">
        <f t="shared" si="458"/>
        <v>0</v>
      </c>
      <c r="AY74" s="67">
        <f t="shared" si="459"/>
        <v>0</v>
      </c>
      <c r="AZ74" s="88"/>
      <c r="BA74" s="89"/>
      <c r="BB74" s="65"/>
      <c r="BC74" s="66">
        <f t="shared" si="460"/>
        <v>0</v>
      </c>
      <c r="BD74" s="67">
        <f t="shared" si="461"/>
        <v>0</v>
      </c>
      <c r="BE74" s="88"/>
      <c r="BF74" s="89"/>
      <c r="BG74" s="65"/>
      <c r="BH74" s="66">
        <f t="shared" si="462"/>
        <v>0</v>
      </c>
      <c r="BI74" s="67">
        <f t="shared" si="463"/>
        <v>0</v>
      </c>
      <c r="BJ74" s="88"/>
      <c r="BK74" s="89"/>
      <c r="BL74" s="65"/>
      <c r="BM74" s="66">
        <f t="shared" si="464"/>
        <v>0</v>
      </c>
      <c r="BN74" s="67">
        <f t="shared" si="465"/>
        <v>0</v>
      </c>
      <c r="BO74" s="88"/>
      <c r="BP74" s="89"/>
      <c r="BQ74" s="65"/>
      <c r="BR74" s="66">
        <f t="shared" si="466"/>
        <v>0</v>
      </c>
      <c r="BS74" s="67">
        <f t="shared" si="467"/>
        <v>0</v>
      </c>
      <c r="BT74" s="88"/>
      <c r="BU74" s="89"/>
      <c r="BV74" s="65"/>
      <c r="BW74" s="66">
        <f t="shared" si="468"/>
        <v>0</v>
      </c>
      <c r="BX74" s="67">
        <f t="shared" si="469"/>
        <v>0</v>
      </c>
      <c r="BY74" s="88"/>
      <c r="BZ74" s="89"/>
      <c r="CA74" s="65"/>
      <c r="CB74" s="66">
        <f t="shared" si="470"/>
        <v>0</v>
      </c>
      <c r="CC74" s="67">
        <f t="shared" si="471"/>
        <v>0</v>
      </c>
    </row>
    <row r="75" spans="1:81" ht="15.45" customHeight="1" x14ac:dyDescent="0.3">
      <c r="A75" s="59">
        <f t="shared" si="440"/>
        <v>0</v>
      </c>
      <c r="B75" s="60">
        <f t="shared" si="441"/>
        <v>0</v>
      </c>
      <c r="C75" s="61"/>
      <c r="D75" s="62" t="s">
        <v>399</v>
      </c>
      <c r="E75" s="68"/>
      <c r="F75" s="242"/>
      <c r="G75" s="88"/>
      <c r="H75" s="89"/>
      <c r="I75" s="65"/>
      <c r="J75" s="66">
        <f t="shared" si="442"/>
        <v>0</v>
      </c>
      <c r="K75" s="67">
        <f t="shared" si="443"/>
        <v>0</v>
      </c>
      <c r="L75" s="88"/>
      <c r="M75" s="89"/>
      <c r="N75" s="65"/>
      <c r="O75" s="66">
        <f t="shared" si="444"/>
        <v>0</v>
      </c>
      <c r="P75" s="67">
        <f t="shared" si="445"/>
        <v>0</v>
      </c>
      <c r="Q75" s="88"/>
      <c r="R75" s="89"/>
      <c r="S75" s="65"/>
      <c r="T75" s="66">
        <f t="shared" si="446"/>
        <v>0</v>
      </c>
      <c r="U75" s="67">
        <f t="shared" si="447"/>
        <v>0</v>
      </c>
      <c r="V75" s="88"/>
      <c r="W75" s="89"/>
      <c r="X75" s="65"/>
      <c r="Y75" s="66">
        <f t="shared" si="448"/>
        <v>0</v>
      </c>
      <c r="Z75" s="67">
        <f t="shared" si="449"/>
        <v>0</v>
      </c>
      <c r="AA75" s="88"/>
      <c r="AB75" s="89"/>
      <c r="AC75" s="65"/>
      <c r="AD75" s="66">
        <f t="shared" si="450"/>
        <v>0</v>
      </c>
      <c r="AE75" s="67">
        <f t="shared" si="451"/>
        <v>0</v>
      </c>
      <c r="AF75" s="88"/>
      <c r="AG75" s="89"/>
      <c r="AH75" s="65"/>
      <c r="AI75" s="66">
        <f t="shared" si="452"/>
        <v>0</v>
      </c>
      <c r="AJ75" s="67">
        <f t="shared" si="453"/>
        <v>0</v>
      </c>
      <c r="AK75" s="88"/>
      <c r="AL75" s="89"/>
      <c r="AM75" s="65"/>
      <c r="AN75" s="66">
        <f t="shared" si="454"/>
        <v>0</v>
      </c>
      <c r="AO75" s="67">
        <f t="shared" si="455"/>
        <v>0</v>
      </c>
      <c r="AP75" s="88"/>
      <c r="AQ75" s="89"/>
      <c r="AR75" s="65"/>
      <c r="AS75" s="66">
        <f t="shared" si="456"/>
        <v>0</v>
      </c>
      <c r="AT75" s="67">
        <f t="shared" si="457"/>
        <v>0</v>
      </c>
      <c r="AU75" s="88"/>
      <c r="AV75" s="89"/>
      <c r="AW75" s="65"/>
      <c r="AX75" s="66">
        <f t="shared" si="458"/>
        <v>0</v>
      </c>
      <c r="AY75" s="67">
        <f t="shared" si="459"/>
        <v>0</v>
      </c>
      <c r="AZ75" s="88"/>
      <c r="BA75" s="89"/>
      <c r="BB75" s="65"/>
      <c r="BC75" s="66">
        <f t="shared" si="460"/>
        <v>0</v>
      </c>
      <c r="BD75" s="67">
        <f t="shared" si="461"/>
        <v>0</v>
      </c>
      <c r="BE75" s="88"/>
      <c r="BF75" s="89"/>
      <c r="BG75" s="65"/>
      <c r="BH75" s="66">
        <f t="shared" si="462"/>
        <v>0</v>
      </c>
      <c r="BI75" s="67">
        <f t="shared" si="463"/>
        <v>0</v>
      </c>
      <c r="BJ75" s="88"/>
      <c r="BK75" s="89"/>
      <c r="BL75" s="65"/>
      <c r="BM75" s="66">
        <f t="shared" si="464"/>
        <v>0</v>
      </c>
      <c r="BN75" s="67">
        <f t="shared" si="465"/>
        <v>0</v>
      </c>
      <c r="BO75" s="88"/>
      <c r="BP75" s="89"/>
      <c r="BQ75" s="65"/>
      <c r="BR75" s="66">
        <f t="shared" si="466"/>
        <v>0</v>
      </c>
      <c r="BS75" s="67">
        <f t="shared" si="467"/>
        <v>0</v>
      </c>
      <c r="BT75" s="88"/>
      <c r="BU75" s="89"/>
      <c r="BV75" s="65"/>
      <c r="BW75" s="66">
        <f t="shared" si="468"/>
        <v>0</v>
      </c>
      <c r="BX75" s="67">
        <f t="shared" si="469"/>
        <v>0</v>
      </c>
      <c r="BY75" s="88"/>
      <c r="BZ75" s="89"/>
      <c r="CA75" s="65"/>
      <c r="CB75" s="66">
        <f t="shared" si="470"/>
        <v>0</v>
      </c>
      <c r="CC75" s="67">
        <f t="shared" si="471"/>
        <v>0</v>
      </c>
    </row>
    <row r="76" spans="1:81" ht="15.45" customHeight="1" x14ac:dyDescent="0.3">
      <c r="A76" s="59">
        <f t="shared" si="440"/>
        <v>0</v>
      </c>
      <c r="B76" s="60">
        <f t="shared" si="441"/>
        <v>0</v>
      </c>
      <c r="C76" s="61"/>
      <c r="D76" s="62" t="s">
        <v>400</v>
      </c>
      <c r="E76" s="68"/>
      <c r="F76" s="242"/>
      <c r="G76" s="88"/>
      <c r="H76" s="89"/>
      <c r="I76" s="65"/>
      <c r="J76" s="66">
        <f t="shared" si="442"/>
        <v>0</v>
      </c>
      <c r="K76" s="67">
        <f t="shared" si="443"/>
        <v>0</v>
      </c>
      <c r="L76" s="88"/>
      <c r="M76" s="89"/>
      <c r="N76" s="65"/>
      <c r="O76" s="66">
        <f t="shared" si="444"/>
        <v>0</v>
      </c>
      <c r="P76" s="67">
        <f t="shared" si="445"/>
        <v>0</v>
      </c>
      <c r="Q76" s="88"/>
      <c r="R76" s="89"/>
      <c r="S76" s="65"/>
      <c r="T76" s="66">
        <f t="shared" si="446"/>
        <v>0</v>
      </c>
      <c r="U76" s="67">
        <f t="shared" si="447"/>
        <v>0</v>
      </c>
      <c r="V76" s="88"/>
      <c r="W76" s="89"/>
      <c r="X76" s="65"/>
      <c r="Y76" s="66">
        <f t="shared" si="448"/>
        <v>0</v>
      </c>
      <c r="Z76" s="67">
        <f t="shared" si="449"/>
        <v>0</v>
      </c>
      <c r="AA76" s="88"/>
      <c r="AB76" s="89"/>
      <c r="AC76" s="65"/>
      <c r="AD76" s="66">
        <f t="shared" si="450"/>
        <v>0</v>
      </c>
      <c r="AE76" s="67">
        <f t="shared" si="451"/>
        <v>0</v>
      </c>
      <c r="AF76" s="88"/>
      <c r="AG76" s="89"/>
      <c r="AH76" s="65"/>
      <c r="AI76" s="66">
        <f t="shared" si="452"/>
        <v>0</v>
      </c>
      <c r="AJ76" s="67">
        <f t="shared" si="453"/>
        <v>0</v>
      </c>
      <c r="AK76" s="88"/>
      <c r="AL76" s="89"/>
      <c r="AM76" s="65"/>
      <c r="AN76" s="66">
        <f t="shared" si="454"/>
        <v>0</v>
      </c>
      <c r="AO76" s="67">
        <f t="shared" si="455"/>
        <v>0</v>
      </c>
      <c r="AP76" s="88"/>
      <c r="AQ76" s="89"/>
      <c r="AR76" s="65"/>
      <c r="AS76" s="66">
        <f t="shared" si="456"/>
        <v>0</v>
      </c>
      <c r="AT76" s="67">
        <f t="shared" si="457"/>
        <v>0</v>
      </c>
      <c r="AU76" s="88"/>
      <c r="AV76" s="89"/>
      <c r="AW76" s="65"/>
      <c r="AX76" s="66">
        <f t="shared" si="458"/>
        <v>0</v>
      </c>
      <c r="AY76" s="67">
        <f t="shared" si="459"/>
        <v>0</v>
      </c>
      <c r="AZ76" s="88"/>
      <c r="BA76" s="89"/>
      <c r="BB76" s="65"/>
      <c r="BC76" s="66">
        <f t="shared" si="460"/>
        <v>0</v>
      </c>
      <c r="BD76" s="67">
        <f t="shared" si="461"/>
        <v>0</v>
      </c>
      <c r="BE76" s="88"/>
      <c r="BF76" s="89"/>
      <c r="BG76" s="65"/>
      <c r="BH76" s="66">
        <f t="shared" si="462"/>
        <v>0</v>
      </c>
      <c r="BI76" s="67">
        <f t="shared" si="463"/>
        <v>0</v>
      </c>
      <c r="BJ76" s="88"/>
      <c r="BK76" s="89"/>
      <c r="BL76" s="65"/>
      <c r="BM76" s="66">
        <f t="shared" si="464"/>
        <v>0</v>
      </c>
      <c r="BN76" s="67">
        <f t="shared" si="465"/>
        <v>0</v>
      </c>
      <c r="BO76" s="88"/>
      <c r="BP76" s="89"/>
      <c r="BQ76" s="65"/>
      <c r="BR76" s="66">
        <f t="shared" si="466"/>
        <v>0</v>
      </c>
      <c r="BS76" s="67">
        <f t="shared" si="467"/>
        <v>0</v>
      </c>
      <c r="BT76" s="88"/>
      <c r="BU76" s="89"/>
      <c r="BV76" s="65"/>
      <c r="BW76" s="66">
        <f t="shared" si="468"/>
        <v>0</v>
      </c>
      <c r="BX76" s="67">
        <f t="shared" si="469"/>
        <v>0</v>
      </c>
      <c r="BY76" s="88"/>
      <c r="BZ76" s="89"/>
      <c r="CA76" s="65"/>
      <c r="CB76" s="66">
        <f t="shared" si="470"/>
        <v>0</v>
      </c>
      <c r="CC76" s="67">
        <f t="shared" si="471"/>
        <v>0</v>
      </c>
    </row>
    <row r="77" spans="1:81" ht="15.45" customHeight="1" x14ac:dyDescent="0.3">
      <c r="A77" s="59">
        <f t="shared" si="440"/>
        <v>0</v>
      </c>
      <c r="B77" s="60">
        <f t="shared" si="441"/>
        <v>0</v>
      </c>
      <c r="C77" s="61"/>
      <c r="D77" s="62" t="s">
        <v>401</v>
      </c>
      <c r="E77" s="68"/>
      <c r="F77" s="242"/>
      <c r="G77" s="88"/>
      <c r="H77" s="89"/>
      <c r="I77" s="65"/>
      <c r="J77" s="66">
        <f t="shared" si="442"/>
        <v>0</v>
      </c>
      <c r="K77" s="67">
        <f t="shared" si="443"/>
        <v>0</v>
      </c>
      <c r="L77" s="88"/>
      <c r="M77" s="89"/>
      <c r="N77" s="65"/>
      <c r="O77" s="66">
        <f t="shared" si="444"/>
        <v>0</v>
      </c>
      <c r="P77" s="67">
        <f t="shared" si="445"/>
        <v>0</v>
      </c>
      <c r="Q77" s="88"/>
      <c r="R77" s="89"/>
      <c r="S77" s="65"/>
      <c r="T77" s="66">
        <f t="shared" si="446"/>
        <v>0</v>
      </c>
      <c r="U77" s="67">
        <f t="shared" si="447"/>
        <v>0</v>
      </c>
      <c r="V77" s="88"/>
      <c r="W77" s="89"/>
      <c r="X77" s="65"/>
      <c r="Y77" s="66">
        <f t="shared" si="448"/>
        <v>0</v>
      </c>
      <c r="Z77" s="67">
        <f t="shared" si="449"/>
        <v>0</v>
      </c>
      <c r="AA77" s="88"/>
      <c r="AB77" s="89"/>
      <c r="AC77" s="65"/>
      <c r="AD77" s="66">
        <f t="shared" si="450"/>
        <v>0</v>
      </c>
      <c r="AE77" s="67">
        <f t="shared" si="451"/>
        <v>0</v>
      </c>
      <c r="AF77" s="88"/>
      <c r="AG77" s="89"/>
      <c r="AH77" s="65"/>
      <c r="AI77" s="66">
        <f t="shared" si="452"/>
        <v>0</v>
      </c>
      <c r="AJ77" s="67">
        <f t="shared" si="453"/>
        <v>0</v>
      </c>
      <c r="AK77" s="88"/>
      <c r="AL77" s="89"/>
      <c r="AM77" s="65"/>
      <c r="AN77" s="66">
        <f t="shared" si="454"/>
        <v>0</v>
      </c>
      <c r="AO77" s="67">
        <f t="shared" si="455"/>
        <v>0</v>
      </c>
      <c r="AP77" s="88"/>
      <c r="AQ77" s="89"/>
      <c r="AR77" s="65"/>
      <c r="AS77" s="66">
        <f t="shared" si="456"/>
        <v>0</v>
      </c>
      <c r="AT77" s="67">
        <f t="shared" si="457"/>
        <v>0</v>
      </c>
      <c r="AU77" s="88"/>
      <c r="AV77" s="89"/>
      <c r="AW77" s="65"/>
      <c r="AX77" s="66">
        <f t="shared" si="458"/>
        <v>0</v>
      </c>
      <c r="AY77" s="67">
        <f t="shared" si="459"/>
        <v>0</v>
      </c>
      <c r="AZ77" s="88"/>
      <c r="BA77" s="89"/>
      <c r="BB77" s="65"/>
      <c r="BC77" s="66">
        <f t="shared" si="460"/>
        <v>0</v>
      </c>
      <c r="BD77" s="67">
        <f t="shared" si="461"/>
        <v>0</v>
      </c>
      <c r="BE77" s="88"/>
      <c r="BF77" s="89"/>
      <c r="BG77" s="65"/>
      <c r="BH77" s="66">
        <f t="shared" si="462"/>
        <v>0</v>
      </c>
      <c r="BI77" s="67">
        <f t="shared" si="463"/>
        <v>0</v>
      </c>
      <c r="BJ77" s="88"/>
      <c r="BK77" s="89"/>
      <c r="BL77" s="65"/>
      <c r="BM77" s="66">
        <f t="shared" si="464"/>
        <v>0</v>
      </c>
      <c r="BN77" s="67">
        <f t="shared" si="465"/>
        <v>0</v>
      </c>
      <c r="BO77" s="88"/>
      <c r="BP77" s="89"/>
      <c r="BQ77" s="65"/>
      <c r="BR77" s="66">
        <f t="shared" si="466"/>
        <v>0</v>
      </c>
      <c r="BS77" s="67">
        <f t="shared" si="467"/>
        <v>0</v>
      </c>
      <c r="BT77" s="88"/>
      <c r="BU77" s="89"/>
      <c r="BV77" s="65"/>
      <c r="BW77" s="66">
        <f t="shared" si="468"/>
        <v>0</v>
      </c>
      <c r="BX77" s="67">
        <f t="shared" si="469"/>
        <v>0</v>
      </c>
      <c r="BY77" s="88"/>
      <c r="BZ77" s="89"/>
      <c r="CA77" s="65"/>
      <c r="CB77" s="66">
        <f t="shared" si="470"/>
        <v>0</v>
      </c>
      <c r="CC77" s="67">
        <f t="shared" si="471"/>
        <v>0</v>
      </c>
    </row>
    <row r="78" spans="1:81" ht="15.45" customHeight="1" x14ac:dyDescent="0.25">
      <c r="A78" s="87"/>
      <c r="B78" s="69"/>
      <c r="C78" s="58"/>
      <c r="D78" s="50" t="s">
        <v>402</v>
      </c>
      <c r="E78" s="286" t="s">
        <v>392</v>
      </c>
      <c r="F78" s="243"/>
      <c r="G78" s="55"/>
      <c r="H78" s="56"/>
      <c r="I78" s="53"/>
      <c r="J78" s="70"/>
      <c r="K78" s="71"/>
      <c r="L78" s="55"/>
      <c r="M78" s="56"/>
      <c r="N78" s="53"/>
      <c r="O78" s="70"/>
      <c r="P78" s="71"/>
      <c r="Q78" s="55"/>
      <c r="R78" s="56"/>
      <c r="S78" s="53"/>
      <c r="T78" s="70"/>
      <c r="U78" s="71"/>
      <c r="V78" s="55"/>
      <c r="W78" s="56"/>
      <c r="X78" s="53"/>
      <c r="Y78" s="70"/>
      <c r="Z78" s="71"/>
      <c r="AA78" s="55"/>
      <c r="AB78" s="56"/>
      <c r="AC78" s="53"/>
      <c r="AD78" s="70"/>
      <c r="AE78" s="71"/>
      <c r="AF78" s="55"/>
      <c r="AG78" s="56"/>
      <c r="AH78" s="53"/>
      <c r="AI78" s="70"/>
      <c r="AJ78" s="71"/>
      <c r="AK78" s="55"/>
      <c r="AL78" s="56"/>
      <c r="AM78" s="53"/>
      <c r="AN78" s="70"/>
      <c r="AO78" s="71"/>
      <c r="AP78" s="55"/>
      <c r="AQ78" s="56"/>
      <c r="AR78" s="53"/>
      <c r="AS78" s="70"/>
      <c r="AT78" s="71"/>
      <c r="AU78" s="55"/>
      <c r="AV78" s="56"/>
      <c r="AW78" s="53"/>
      <c r="AX78" s="70"/>
      <c r="AY78" s="71"/>
      <c r="AZ78" s="55"/>
      <c r="BA78" s="56"/>
      <c r="BB78" s="53"/>
      <c r="BC78" s="70"/>
      <c r="BD78" s="71"/>
      <c r="BE78" s="55"/>
      <c r="BF78" s="56"/>
      <c r="BG78" s="53"/>
      <c r="BH78" s="70"/>
      <c r="BI78" s="71"/>
      <c r="BJ78" s="55"/>
      <c r="BK78" s="56"/>
      <c r="BL78" s="53"/>
      <c r="BM78" s="70"/>
      <c r="BN78" s="71"/>
      <c r="BO78" s="55"/>
      <c r="BP78" s="56"/>
      <c r="BQ78" s="53"/>
      <c r="BR78" s="70"/>
      <c r="BS78" s="71"/>
      <c r="BT78" s="55"/>
      <c r="BU78" s="56"/>
      <c r="BV78" s="53"/>
      <c r="BW78" s="70"/>
      <c r="BX78" s="71"/>
      <c r="BY78" s="55"/>
      <c r="BZ78" s="56"/>
      <c r="CA78" s="53"/>
      <c r="CB78" s="70"/>
      <c r="CC78" s="71"/>
    </row>
    <row r="79" spans="1:81" ht="15.45" customHeight="1" x14ac:dyDescent="0.25">
      <c r="A79" s="59">
        <f t="shared" ref="A79:A82" si="480">SUMIF($I$5:$GT$5,"QTY*Equipment",$I79:$GT79)</f>
        <v>0</v>
      </c>
      <c r="B79" s="60">
        <f t="shared" ref="B79:B82" si="481">SUMIF($I$5:$GT$5,"QTY*Install",$I79:$GT79)</f>
        <v>0</v>
      </c>
      <c r="C79" s="61"/>
      <c r="D79" s="62" t="s">
        <v>403</v>
      </c>
      <c r="E79" s="205" t="s">
        <v>394</v>
      </c>
      <c r="F79" s="242"/>
      <c r="G79" s="88"/>
      <c r="H79" s="89"/>
      <c r="I79" s="65"/>
      <c r="J79" s="66">
        <f t="shared" ref="J79:J81" si="482">I79*G79</f>
        <v>0</v>
      </c>
      <c r="K79" s="67">
        <f t="shared" ref="K79:K81" si="483">I79*H79</f>
        <v>0</v>
      </c>
      <c r="L79" s="88"/>
      <c r="M79" s="89"/>
      <c r="N79" s="65"/>
      <c r="O79" s="66">
        <f t="shared" ref="O79:O81" si="484">N79*L79</f>
        <v>0</v>
      </c>
      <c r="P79" s="67">
        <f t="shared" ref="P79:P81" si="485">N79*M79</f>
        <v>0</v>
      </c>
      <c r="Q79" s="88"/>
      <c r="R79" s="89"/>
      <c r="S79" s="65"/>
      <c r="T79" s="66">
        <f t="shared" ref="T79:T81" si="486">S79*Q79</f>
        <v>0</v>
      </c>
      <c r="U79" s="67">
        <f t="shared" ref="U79:U81" si="487">S79*R79</f>
        <v>0</v>
      </c>
      <c r="V79" s="88"/>
      <c r="W79" s="89"/>
      <c r="X79" s="65"/>
      <c r="Y79" s="66">
        <f t="shared" ref="Y79:Y81" si="488">X79*V79</f>
        <v>0</v>
      </c>
      <c r="Z79" s="67">
        <f t="shared" ref="Z79:Z81" si="489">X79*W79</f>
        <v>0</v>
      </c>
      <c r="AA79" s="88"/>
      <c r="AB79" s="89"/>
      <c r="AC79" s="65"/>
      <c r="AD79" s="66">
        <f t="shared" ref="AD79:AD81" si="490">AC79*AA79</f>
        <v>0</v>
      </c>
      <c r="AE79" s="67">
        <f t="shared" ref="AE79:AE81" si="491">AC79*AB79</f>
        <v>0</v>
      </c>
      <c r="AF79" s="88"/>
      <c r="AG79" s="89"/>
      <c r="AH79" s="65"/>
      <c r="AI79" s="66">
        <f t="shared" ref="AI79:AI81" si="492">AH79*AF79</f>
        <v>0</v>
      </c>
      <c r="AJ79" s="67">
        <f t="shared" ref="AJ79:AJ81" si="493">AH79*AG79</f>
        <v>0</v>
      </c>
      <c r="AK79" s="88"/>
      <c r="AL79" s="89"/>
      <c r="AM79" s="65"/>
      <c r="AN79" s="66">
        <f t="shared" ref="AN79:AN81" si="494">AM79*AK79</f>
        <v>0</v>
      </c>
      <c r="AO79" s="67">
        <f t="shared" ref="AO79:AO81" si="495">AM79*AL79</f>
        <v>0</v>
      </c>
      <c r="AP79" s="88"/>
      <c r="AQ79" s="89"/>
      <c r="AR79" s="65"/>
      <c r="AS79" s="66">
        <f t="shared" ref="AS79:AS81" si="496">AR79*AP79</f>
        <v>0</v>
      </c>
      <c r="AT79" s="67">
        <f t="shared" ref="AT79:AT81" si="497">AR79*AQ79</f>
        <v>0</v>
      </c>
      <c r="AU79" s="88"/>
      <c r="AV79" s="89"/>
      <c r="AW79" s="65"/>
      <c r="AX79" s="66">
        <f t="shared" ref="AX79:AX81" si="498">AW79*AU79</f>
        <v>0</v>
      </c>
      <c r="AY79" s="67">
        <f t="shared" ref="AY79:AY81" si="499">AW79*AV79</f>
        <v>0</v>
      </c>
      <c r="AZ79" s="88"/>
      <c r="BA79" s="89"/>
      <c r="BB79" s="65"/>
      <c r="BC79" s="66">
        <f t="shared" ref="BC79:BC81" si="500">BB79*AZ79</f>
        <v>0</v>
      </c>
      <c r="BD79" s="67">
        <f t="shared" ref="BD79:BD81" si="501">BB79*BA79</f>
        <v>0</v>
      </c>
      <c r="BE79" s="88"/>
      <c r="BF79" s="89"/>
      <c r="BG79" s="65"/>
      <c r="BH79" s="66">
        <f t="shared" ref="BH79:BH81" si="502">BG79*BE79</f>
        <v>0</v>
      </c>
      <c r="BI79" s="67">
        <f t="shared" ref="BI79:BI81" si="503">BG79*BF79</f>
        <v>0</v>
      </c>
      <c r="BJ79" s="88"/>
      <c r="BK79" s="89"/>
      <c r="BL79" s="65"/>
      <c r="BM79" s="66">
        <f t="shared" ref="BM79:BM81" si="504">BL79*BJ79</f>
        <v>0</v>
      </c>
      <c r="BN79" s="67">
        <f t="shared" ref="BN79:BN81" si="505">BL79*BK79</f>
        <v>0</v>
      </c>
      <c r="BO79" s="88"/>
      <c r="BP79" s="89"/>
      <c r="BQ79" s="65"/>
      <c r="BR79" s="66">
        <f t="shared" ref="BR79:BR81" si="506">BQ79*BO79</f>
        <v>0</v>
      </c>
      <c r="BS79" s="67">
        <f t="shared" ref="BS79:BS81" si="507">BQ79*BP79</f>
        <v>0</v>
      </c>
      <c r="BT79" s="88"/>
      <c r="BU79" s="89"/>
      <c r="BV79" s="65"/>
      <c r="BW79" s="66">
        <f t="shared" ref="BW79:BW81" si="508">BV79*BT79</f>
        <v>0</v>
      </c>
      <c r="BX79" s="67">
        <f t="shared" ref="BX79:BX81" si="509">BV79*BU79</f>
        <v>0</v>
      </c>
      <c r="BY79" s="88"/>
      <c r="BZ79" s="89"/>
      <c r="CA79" s="65"/>
      <c r="CB79" s="66">
        <f t="shared" ref="CB79:CB81" si="510">CA79*BY79</f>
        <v>0</v>
      </c>
      <c r="CC79" s="67">
        <f t="shared" ref="CC79:CC81" si="511">CA79*BZ79</f>
        <v>0</v>
      </c>
    </row>
    <row r="80" spans="1:81" ht="15.45" customHeight="1" x14ac:dyDescent="0.25">
      <c r="A80" s="59">
        <f t="shared" si="480"/>
        <v>0</v>
      </c>
      <c r="B80" s="60">
        <f t="shared" si="481"/>
        <v>0</v>
      </c>
      <c r="C80" s="61"/>
      <c r="D80" s="62" t="s">
        <v>404</v>
      </c>
      <c r="E80" s="205" t="s">
        <v>396</v>
      </c>
      <c r="F80" s="242"/>
      <c r="G80" s="88"/>
      <c r="H80" s="89"/>
      <c r="I80" s="65"/>
      <c r="J80" s="66">
        <f t="shared" si="482"/>
        <v>0</v>
      </c>
      <c r="K80" s="67">
        <f t="shared" si="483"/>
        <v>0</v>
      </c>
      <c r="L80" s="88"/>
      <c r="M80" s="89"/>
      <c r="N80" s="65"/>
      <c r="O80" s="66">
        <f t="shared" si="484"/>
        <v>0</v>
      </c>
      <c r="P80" s="67">
        <f t="shared" si="485"/>
        <v>0</v>
      </c>
      <c r="Q80" s="88"/>
      <c r="R80" s="89"/>
      <c r="S80" s="65"/>
      <c r="T80" s="66">
        <f t="shared" si="486"/>
        <v>0</v>
      </c>
      <c r="U80" s="67">
        <f t="shared" si="487"/>
        <v>0</v>
      </c>
      <c r="V80" s="88"/>
      <c r="W80" s="89"/>
      <c r="X80" s="65"/>
      <c r="Y80" s="66">
        <f t="shared" si="488"/>
        <v>0</v>
      </c>
      <c r="Z80" s="67">
        <f t="shared" si="489"/>
        <v>0</v>
      </c>
      <c r="AA80" s="88"/>
      <c r="AB80" s="89"/>
      <c r="AC80" s="65"/>
      <c r="AD80" s="66">
        <f t="shared" si="490"/>
        <v>0</v>
      </c>
      <c r="AE80" s="67">
        <f t="shared" si="491"/>
        <v>0</v>
      </c>
      <c r="AF80" s="88"/>
      <c r="AG80" s="89"/>
      <c r="AH80" s="65"/>
      <c r="AI80" s="66">
        <f t="shared" si="492"/>
        <v>0</v>
      </c>
      <c r="AJ80" s="67">
        <f t="shared" si="493"/>
        <v>0</v>
      </c>
      <c r="AK80" s="88"/>
      <c r="AL80" s="89"/>
      <c r="AM80" s="65"/>
      <c r="AN80" s="66">
        <f t="shared" si="494"/>
        <v>0</v>
      </c>
      <c r="AO80" s="67">
        <f t="shared" si="495"/>
        <v>0</v>
      </c>
      <c r="AP80" s="88"/>
      <c r="AQ80" s="89"/>
      <c r="AR80" s="65"/>
      <c r="AS80" s="66">
        <f t="shared" si="496"/>
        <v>0</v>
      </c>
      <c r="AT80" s="67">
        <f t="shared" si="497"/>
        <v>0</v>
      </c>
      <c r="AU80" s="88"/>
      <c r="AV80" s="89"/>
      <c r="AW80" s="65"/>
      <c r="AX80" s="66">
        <f t="shared" si="498"/>
        <v>0</v>
      </c>
      <c r="AY80" s="67">
        <f t="shared" si="499"/>
        <v>0</v>
      </c>
      <c r="AZ80" s="88"/>
      <c r="BA80" s="89"/>
      <c r="BB80" s="65"/>
      <c r="BC80" s="66">
        <f t="shared" si="500"/>
        <v>0</v>
      </c>
      <c r="BD80" s="67">
        <f t="shared" si="501"/>
        <v>0</v>
      </c>
      <c r="BE80" s="88"/>
      <c r="BF80" s="89"/>
      <c r="BG80" s="65"/>
      <c r="BH80" s="66">
        <f t="shared" si="502"/>
        <v>0</v>
      </c>
      <c r="BI80" s="67">
        <f t="shared" si="503"/>
        <v>0</v>
      </c>
      <c r="BJ80" s="88"/>
      <c r="BK80" s="89"/>
      <c r="BL80" s="65"/>
      <c r="BM80" s="66">
        <f t="shared" si="504"/>
        <v>0</v>
      </c>
      <c r="BN80" s="67">
        <f t="shared" si="505"/>
        <v>0</v>
      </c>
      <c r="BO80" s="88"/>
      <c r="BP80" s="89"/>
      <c r="BQ80" s="65"/>
      <c r="BR80" s="66">
        <f t="shared" si="506"/>
        <v>0</v>
      </c>
      <c r="BS80" s="67">
        <f t="shared" si="507"/>
        <v>0</v>
      </c>
      <c r="BT80" s="88"/>
      <c r="BU80" s="89"/>
      <c r="BV80" s="65"/>
      <c r="BW80" s="66">
        <f t="shared" si="508"/>
        <v>0</v>
      </c>
      <c r="BX80" s="67">
        <f t="shared" si="509"/>
        <v>0</v>
      </c>
      <c r="BY80" s="88"/>
      <c r="BZ80" s="89"/>
      <c r="CA80" s="65"/>
      <c r="CB80" s="66">
        <f t="shared" si="510"/>
        <v>0</v>
      </c>
      <c r="CC80" s="67">
        <f t="shared" si="511"/>
        <v>0</v>
      </c>
    </row>
    <row r="81" spans="1:81" ht="15.45" customHeight="1" x14ac:dyDescent="0.3">
      <c r="A81" s="59">
        <f t="shared" si="480"/>
        <v>0</v>
      </c>
      <c r="B81" s="60">
        <f t="shared" si="481"/>
        <v>0</v>
      </c>
      <c r="C81" s="61"/>
      <c r="D81" s="62" t="s">
        <v>405</v>
      </c>
      <c r="E81" s="68"/>
      <c r="F81" s="242"/>
      <c r="G81" s="88"/>
      <c r="H81" s="89"/>
      <c r="I81" s="65"/>
      <c r="J81" s="66">
        <f t="shared" si="482"/>
        <v>0</v>
      </c>
      <c r="K81" s="67">
        <f t="shared" si="483"/>
        <v>0</v>
      </c>
      <c r="L81" s="88"/>
      <c r="M81" s="89"/>
      <c r="N81" s="65"/>
      <c r="O81" s="66">
        <f t="shared" si="484"/>
        <v>0</v>
      </c>
      <c r="P81" s="67">
        <f t="shared" si="485"/>
        <v>0</v>
      </c>
      <c r="Q81" s="88"/>
      <c r="R81" s="89"/>
      <c r="S81" s="65"/>
      <c r="T81" s="66">
        <f t="shared" si="486"/>
        <v>0</v>
      </c>
      <c r="U81" s="67">
        <f t="shared" si="487"/>
        <v>0</v>
      </c>
      <c r="V81" s="88"/>
      <c r="W81" s="89"/>
      <c r="X81" s="65"/>
      <c r="Y81" s="66">
        <f t="shared" si="488"/>
        <v>0</v>
      </c>
      <c r="Z81" s="67">
        <f t="shared" si="489"/>
        <v>0</v>
      </c>
      <c r="AA81" s="88"/>
      <c r="AB81" s="89"/>
      <c r="AC81" s="65"/>
      <c r="AD81" s="66">
        <f t="shared" si="490"/>
        <v>0</v>
      </c>
      <c r="AE81" s="67">
        <f t="shared" si="491"/>
        <v>0</v>
      </c>
      <c r="AF81" s="88"/>
      <c r="AG81" s="89"/>
      <c r="AH81" s="65"/>
      <c r="AI81" s="66">
        <f t="shared" si="492"/>
        <v>0</v>
      </c>
      <c r="AJ81" s="67">
        <f t="shared" si="493"/>
        <v>0</v>
      </c>
      <c r="AK81" s="88"/>
      <c r="AL81" s="89"/>
      <c r="AM81" s="65"/>
      <c r="AN81" s="66">
        <f t="shared" si="494"/>
        <v>0</v>
      </c>
      <c r="AO81" s="67">
        <f t="shared" si="495"/>
        <v>0</v>
      </c>
      <c r="AP81" s="88"/>
      <c r="AQ81" s="89"/>
      <c r="AR81" s="65"/>
      <c r="AS81" s="66">
        <f t="shared" si="496"/>
        <v>0</v>
      </c>
      <c r="AT81" s="67">
        <f t="shared" si="497"/>
        <v>0</v>
      </c>
      <c r="AU81" s="88"/>
      <c r="AV81" s="89"/>
      <c r="AW81" s="65"/>
      <c r="AX81" s="66">
        <f t="shared" si="498"/>
        <v>0</v>
      </c>
      <c r="AY81" s="67">
        <f t="shared" si="499"/>
        <v>0</v>
      </c>
      <c r="AZ81" s="88"/>
      <c r="BA81" s="89"/>
      <c r="BB81" s="65"/>
      <c r="BC81" s="66">
        <f t="shared" si="500"/>
        <v>0</v>
      </c>
      <c r="BD81" s="67">
        <f t="shared" si="501"/>
        <v>0</v>
      </c>
      <c r="BE81" s="88"/>
      <c r="BF81" s="89"/>
      <c r="BG81" s="65"/>
      <c r="BH81" s="66">
        <f t="shared" si="502"/>
        <v>0</v>
      </c>
      <c r="BI81" s="67">
        <f t="shared" si="503"/>
        <v>0</v>
      </c>
      <c r="BJ81" s="88"/>
      <c r="BK81" s="89"/>
      <c r="BL81" s="65"/>
      <c r="BM81" s="66">
        <f t="shared" si="504"/>
        <v>0</v>
      </c>
      <c r="BN81" s="67">
        <f t="shared" si="505"/>
        <v>0</v>
      </c>
      <c r="BO81" s="88"/>
      <c r="BP81" s="89"/>
      <c r="BQ81" s="65"/>
      <c r="BR81" s="66">
        <f t="shared" si="506"/>
        <v>0</v>
      </c>
      <c r="BS81" s="67">
        <f t="shared" si="507"/>
        <v>0</v>
      </c>
      <c r="BT81" s="88"/>
      <c r="BU81" s="89"/>
      <c r="BV81" s="65"/>
      <c r="BW81" s="66">
        <f t="shared" si="508"/>
        <v>0</v>
      </c>
      <c r="BX81" s="67">
        <f t="shared" si="509"/>
        <v>0</v>
      </c>
      <c r="BY81" s="88"/>
      <c r="BZ81" s="89"/>
      <c r="CA81" s="65"/>
      <c r="CB81" s="66">
        <f t="shared" si="510"/>
        <v>0</v>
      </c>
      <c r="CC81" s="67">
        <f t="shared" si="511"/>
        <v>0</v>
      </c>
    </row>
    <row r="82" spans="1:81" ht="15.45" customHeight="1" x14ac:dyDescent="0.3">
      <c r="A82" s="59">
        <f t="shared" si="480"/>
        <v>0</v>
      </c>
      <c r="B82" s="60">
        <f t="shared" si="481"/>
        <v>0</v>
      </c>
      <c r="C82" s="61"/>
      <c r="D82" s="62" t="s">
        <v>406</v>
      </c>
      <c r="E82" s="68"/>
      <c r="F82" s="242"/>
      <c r="G82" s="88"/>
      <c r="H82" s="89"/>
      <c r="I82" s="65"/>
      <c r="J82" s="66">
        <f>I82*G82</f>
        <v>0</v>
      </c>
      <c r="K82" s="67">
        <f>I82*H82</f>
        <v>0</v>
      </c>
      <c r="L82" s="88"/>
      <c r="M82" s="89"/>
      <c r="N82" s="65"/>
      <c r="O82" s="66">
        <f>N82*L82</f>
        <v>0</v>
      </c>
      <c r="P82" s="67">
        <f>N82*M82</f>
        <v>0</v>
      </c>
      <c r="Q82" s="88"/>
      <c r="R82" s="89"/>
      <c r="S82" s="65"/>
      <c r="T82" s="66">
        <f>S82*Q82</f>
        <v>0</v>
      </c>
      <c r="U82" s="67">
        <f>S82*R82</f>
        <v>0</v>
      </c>
      <c r="V82" s="88"/>
      <c r="W82" s="89"/>
      <c r="X82" s="65"/>
      <c r="Y82" s="66">
        <f>X82*V82</f>
        <v>0</v>
      </c>
      <c r="Z82" s="67">
        <f>X82*W82</f>
        <v>0</v>
      </c>
      <c r="AA82" s="88"/>
      <c r="AB82" s="89"/>
      <c r="AC82" s="65"/>
      <c r="AD82" s="66">
        <f>AC82*AA82</f>
        <v>0</v>
      </c>
      <c r="AE82" s="67">
        <f>AC82*AB82</f>
        <v>0</v>
      </c>
      <c r="AF82" s="88"/>
      <c r="AG82" s="89"/>
      <c r="AH82" s="65"/>
      <c r="AI82" s="66">
        <f>AH82*AF82</f>
        <v>0</v>
      </c>
      <c r="AJ82" s="67">
        <f>AH82*AG82</f>
        <v>0</v>
      </c>
      <c r="AK82" s="88"/>
      <c r="AL82" s="89"/>
      <c r="AM82" s="65"/>
      <c r="AN82" s="66">
        <f>AM82*AK82</f>
        <v>0</v>
      </c>
      <c r="AO82" s="67">
        <f>AM82*AL82</f>
        <v>0</v>
      </c>
      <c r="AP82" s="88"/>
      <c r="AQ82" s="89"/>
      <c r="AR82" s="65"/>
      <c r="AS82" s="66">
        <f>AR82*AP82</f>
        <v>0</v>
      </c>
      <c r="AT82" s="67">
        <f>AR82*AQ82</f>
        <v>0</v>
      </c>
      <c r="AU82" s="88"/>
      <c r="AV82" s="89"/>
      <c r="AW82" s="65"/>
      <c r="AX82" s="66">
        <f>AW82*AU82</f>
        <v>0</v>
      </c>
      <c r="AY82" s="67">
        <f>AW82*AV82</f>
        <v>0</v>
      </c>
      <c r="AZ82" s="88"/>
      <c r="BA82" s="89"/>
      <c r="BB82" s="65"/>
      <c r="BC82" s="66">
        <f>BB82*AZ82</f>
        <v>0</v>
      </c>
      <c r="BD82" s="67">
        <f>BB82*BA82</f>
        <v>0</v>
      </c>
      <c r="BE82" s="88"/>
      <c r="BF82" s="89"/>
      <c r="BG82" s="65"/>
      <c r="BH82" s="66">
        <f>BG82*BE82</f>
        <v>0</v>
      </c>
      <c r="BI82" s="67">
        <f>BG82*BF82</f>
        <v>0</v>
      </c>
      <c r="BJ82" s="88"/>
      <c r="BK82" s="89"/>
      <c r="BL82" s="65"/>
      <c r="BM82" s="66">
        <f>BL82*BJ82</f>
        <v>0</v>
      </c>
      <c r="BN82" s="67">
        <f>BL82*BK82</f>
        <v>0</v>
      </c>
      <c r="BO82" s="88"/>
      <c r="BP82" s="89"/>
      <c r="BQ82" s="65"/>
      <c r="BR82" s="66">
        <f>BQ82*BO82</f>
        <v>0</v>
      </c>
      <c r="BS82" s="67">
        <f>BQ82*BP82</f>
        <v>0</v>
      </c>
      <c r="BT82" s="88"/>
      <c r="BU82" s="89"/>
      <c r="BV82" s="65"/>
      <c r="BW82" s="66">
        <f>BV82*BT82</f>
        <v>0</v>
      </c>
      <c r="BX82" s="67">
        <f>BV82*BU82</f>
        <v>0</v>
      </c>
      <c r="BY82" s="88"/>
      <c r="BZ82" s="89"/>
      <c r="CA82" s="65"/>
      <c r="CB82" s="66">
        <f>CA82*BY82</f>
        <v>0</v>
      </c>
      <c r="CC82" s="67">
        <f>CA82*BZ82</f>
        <v>0</v>
      </c>
    </row>
    <row r="83" spans="1:81" ht="15.45" customHeight="1" x14ac:dyDescent="0.25">
      <c r="A83" s="87"/>
      <c r="B83" s="69"/>
      <c r="C83" s="58"/>
      <c r="D83" s="50" t="s">
        <v>734</v>
      </c>
      <c r="E83" s="286" t="s">
        <v>735</v>
      </c>
      <c r="F83" s="243"/>
      <c r="G83" s="55"/>
      <c r="H83" s="56"/>
      <c r="I83" s="53"/>
      <c r="J83" s="70"/>
      <c r="K83" s="71"/>
      <c r="L83" s="55"/>
      <c r="M83" s="56"/>
      <c r="N83" s="53"/>
      <c r="O83" s="70"/>
      <c r="P83" s="71"/>
      <c r="Q83" s="55"/>
      <c r="R83" s="56"/>
      <c r="S83" s="53"/>
      <c r="T83" s="70"/>
      <c r="U83" s="71"/>
      <c r="V83" s="55"/>
      <c r="W83" s="56"/>
      <c r="X83" s="53"/>
      <c r="Y83" s="70"/>
      <c r="Z83" s="71"/>
      <c r="AA83" s="55"/>
      <c r="AB83" s="56"/>
      <c r="AC83" s="53"/>
      <c r="AD83" s="70"/>
      <c r="AE83" s="71"/>
      <c r="AF83" s="55"/>
      <c r="AG83" s="56"/>
      <c r="AH83" s="53"/>
      <c r="AI83" s="70"/>
      <c r="AJ83" s="71"/>
      <c r="AK83" s="55"/>
      <c r="AL83" s="56"/>
      <c r="AM83" s="53"/>
      <c r="AN83" s="70"/>
      <c r="AO83" s="71"/>
      <c r="AP83" s="55"/>
      <c r="AQ83" s="56"/>
      <c r="AR83" s="53"/>
      <c r="AS83" s="70"/>
      <c r="AT83" s="71"/>
      <c r="AU83" s="55"/>
      <c r="AV83" s="56"/>
      <c r="AW83" s="53"/>
      <c r="AX83" s="70"/>
      <c r="AY83" s="71"/>
      <c r="AZ83" s="55"/>
      <c r="BA83" s="56"/>
      <c r="BB83" s="53"/>
      <c r="BC83" s="70"/>
      <c r="BD83" s="71"/>
      <c r="BE83" s="55"/>
      <c r="BF83" s="56"/>
      <c r="BG83" s="53"/>
      <c r="BH83" s="70"/>
      <c r="BI83" s="71"/>
      <c r="BJ83" s="55"/>
      <c r="BK83" s="56"/>
      <c r="BL83" s="53"/>
      <c r="BM83" s="70"/>
      <c r="BN83" s="71"/>
      <c r="BO83" s="55"/>
      <c r="BP83" s="56"/>
      <c r="BQ83" s="53"/>
      <c r="BR83" s="70"/>
      <c r="BS83" s="71"/>
      <c r="BT83" s="55"/>
      <c r="BU83" s="56"/>
      <c r="BV83" s="53"/>
      <c r="BW83" s="70"/>
      <c r="BX83" s="71"/>
      <c r="BY83" s="55"/>
      <c r="BZ83" s="56"/>
      <c r="CA83" s="53"/>
      <c r="CB83" s="70"/>
      <c r="CC83" s="71"/>
    </row>
    <row r="84" spans="1:81" ht="15.45" customHeight="1" x14ac:dyDescent="0.25">
      <c r="A84" s="59">
        <f t="shared" ref="A84:A90" si="512">SUMIF($I$5:$GT$5,"QTY*Equipment",$I84:$GT84)</f>
        <v>0</v>
      </c>
      <c r="B84" s="60">
        <f t="shared" ref="B84:B90" si="513">SUMIF($I$5:$GT$5,"QTY*Install",$I84:$GT84)</f>
        <v>0</v>
      </c>
      <c r="C84" s="61"/>
      <c r="D84" s="62" t="s">
        <v>727</v>
      </c>
      <c r="E84" s="205" t="s">
        <v>663</v>
      </c>
      <c r="F84" s="242"/>
      <c r="G84" s="88"/>
      <c r="H84" s="89"/>
      <c r="I84" s="65"/>
      <c r="J84" s="66">
        <f>I84*G84</f>
        <v>0</v>
      </c>
      <c r="K84" s="67">
        <f>I84*H84</f>
        <v>0</v>
      </c>
      <c r="L84" s="88"/>
      <c r="M84" s="89"/>
      <c r="N84" s="65"/>
      <c r="O84" s="66">
        <f>N84*L84</f>
        <v>0</v>
      </c>
      <c r="P84" s="67">
        <f>N84*M84</f>
        <v>0</v>
      </c>
      <c r="Q84" s="88"/>
      <c r="R84" s="89"/>
      <c r="S84" s="65"/>
      <c r="T84" s="66">
        <f>S84*Q84</f>
        <v>0</v>
      </c>
      <c r="U84" s="67">
        <f>S84*R84</f>
        <v>0</v>
      </c>
      <c r="V84" s="88"/>
      <c r="W84" s="89"/>
      <c r="X84" s="65"/>
      <c r="Y84" s="66">
        <f>X84*V84</f>
        <v>0</v>
      </c>
      <c r="Z84" s="67">
        <f>X84*W84</f>
        <v>0</v>
      </c>
      <c r="AA84" s="88"/>
      <c r="AB84" s="89"/>
      <c r="AC84" s="65"/>
      <c r="AD84" s="66">
        <f>AC84*AA84</f>
        <v>0</v>
      </c>
      <c r="AE84" s="67">
        <f>AC84*AB84</f>
        <v>0</v>
      </c>
      <c r="AF84" s="88"/>
      <c r="AG84" s="89"/>
      <c r="AH84" s="65"/>
      <c r="AI84" s="66">
        <f>AH84*AF84</f>
        <v>0</v>
      </c>
      <c r="AJ84" s="67">
        <f>AH84*AG84</f>
        <v>0</v>
      </c>
      <c r="AK84" s="88"/>
      <c r="AL84" s="89"/>
      <c r="AM84" s="65"/>
      <c r="AN84" s="66">
        <f>AM84*AK84</f>
        <v>0</v>
      </c>
      <c r="AO84" s="67">
        <f>AM84*AL84</f>
        <v>0</v>
      </c>
      <c r="AP84" s="88"/>
      <c r="AQ84" s="89"/>
      <c r="AR84" s="65"/>
      <c r="AS84" s="66">
        <f>AR84*AP84</f>
        <v>0</v>
      </c>
      <c r="AT84" s="67">
        <f>AR84*AQ84</f>
        <v>0</v>
      </c>
      <c r="AU84" s="88"/>
      <c r="AV84" s="89"/>
      <c r="AW84" s="65"/>
      <c r="AX84" s="66">
        <f>AW84*AU84</f>
        <v>0</v>
      </c>
      <c r="AY84" s="67">
        <f>AW84*AV84</f>
        <v>0</v>
      </c>
      <c r="AZ84" s="88"/>
      <c r="BA84" s="89"/>
      <c r="BB84" s="65"/>
      <c r="BC84" s="66">
        <f>BB84*AZ84</f>
        <v>0</v>
      </c>
      <c r="BD84" s="67">
        <f>BB84*BA84</f>
        <v>0</v>
      </c>
      <c r="BE84" s="88"/>
      <c r="BF84" s="89"/>
      <c r="BG84" s="65"/>
      <c r="BH84" s="66">
        <f>BG84*BE84</f>
        <v>0</v>
      </c>
      <c r="BI84" s="67">
        <f>BG84*BF84</f>
        <v>0</v>
      </c>
      <c r="BJ84" s="88"/>
      <c r="BK84" s="89"/>
      <c r="BL84" s="65"/>
      <c r="BM84" s="66">
        <f>BL84*BJ84</f>
        <v>0</v>
      </c>
      <c r="BN84" s="67">
        <f>BL84*BK84</f>
        <v>0</v>
      </c>
      <c r="BO84" s="88"/>
      <c r="BP84" s="89"/>
      <c r="BQ84" s="65"/>
      <c r="BR84" s="66">
        <f>BQ84*BO84</f>
        <v>0</v>
      </c>
      <c r="BS84" s="67">
        <f>BQ84*BP84</f>
        <v>0</v>
      </c>
      <c r="BT84" s="88"/>
      <c r="BU84" s="89"/>
      <c r="BV84" s="65"/>
      <c r="BW84" s="66">
        <f>BV84*BT84</f>
        <v>0</v>
      </c>
      <c r="BX84" s="67">
        <f>BV84*BU84</f>
        <v>0</v>
      </c>
      <c r="BY84" s="88"/>
      <c r="BZ84" s="89"/>
      <c r="CA84" s="65"/>
      <c r="CB84" s="66">
        <f>CA84*BY84</f>
        <v>0</v>
      </c>
      <c r="CC84" s="67">
        <f>CA84*BZ84</f>
        <v>0</v>
      </c>
    </row>
    <row r="85" spans="1:81" ht="15.45" customHeight="1" x14ac:dyDescent="0.25">
      <c r="A85" s="59">
        <f t="shared" si="512"/>
        <v>0</v>
      </c>
      <c r="B85" s="60">
        <f t="shared" si="513"/>
        <v>0</v>
      </c>
      <c r="C85" s="61"/>
      <c r="D85" s="62" t="s">
        <v>728</v>
      </c>
      <c r="E85" s="205" t="s">
        <v>791</v>
      </c>
      <c r="F85" s="242"/>
      <c r="G85" s="88"/>
      <c r="H85" s="89"/>
      <c r="I85" s="65"/>
      <c r="J85" s="66">
        <f>I85*G85</f>
        <v>0</v>
      </c>
      <c r="K85" s="67">
        <f>I85*H85</f>
        <v>0</v>
      </c>
      <c r="L85" s="88"/>
      <c r="M85" s="89"/>
      <c r="N85" s="65"/>
      <c r="O85" s="66">
        <f>N85*L85</f>
        <v>0</v>
      </c>
      <c r="P85" s="67">
        <f>N85*M85</f>
        <v>0</v>
      </c>
      <c r="Q85" s="88"/>
      <c r="R85" s="89"/>
      <c r="S85" s="65"/>
      <c r="T85" s="66">
        <f>S85*Q85</f>
        <v>0</v>
      </c>
      <c r="U85" s="67">
        <f>S85*R85</f>
        <v>0</v>
      </c>
      <c r="V85" s="88"/>
      <c r="W85" s="89"/>
      <c r="X85" s="65"/>
      <c r="Y85" s="66">
        <f>X85*V85</f>
        <v>0</v>
      </c>
      <c r="Z85" s="67">
        <f>X85*W85</f>
        <v>0</v>
      </c>
      <c r="AA85" s="88"/>
      <c r="AB85" s="89"/>
      <c r="AC85" s="65"/>
      <c r="AD85" s="66">
        <f>AC85*AA85</f>
        <v>0</v>
      </c>
      <c r="AE85" s="67">
        <f>AC85*AB85</f>
        <v>0</v>
      </c>
      <c r="AF85" s="88"/>
      <c r="AG85" s="89"/>
      <c r="AH85" s="65"/>
      <c r="AI85" s="66">
        <f>AH85*AF85</f>
        <v>0</v>
      </c>
      <c r="AJ85" s="67">
        <f>AH85*AG85</f>
        <v>0</v>
      </c>
      <c r="AK85" s="88"/>
      <c r="AL85" s="89"/>
      <c r="AM85" s="65"/>
      <c r="AN85" s="66">
        <f>AM85*AK85</f>
        <v>0</v>
      </c>
      <c r="AO85" s="67">
        <f>AM85*AL85</f>
        <v>0</v>
      </c>
      <c r="AP85" s="88"/>
      <c r="AQ85" s="89"/>
      <c r="AR85" s="65"/>
      <c r="AS85" s="66">
        <f>AR85*AP85</f>
        <v>0</v>
      </c>
      <c r="AT85" s="67">
        <f>AR85*AQ85</f>
        <v>0</v>
      </c>
      <c r="AU85" s="88"/>
      <c r="AV85" s="89"/>
      <c r="AW85" s="65"/>
      <c r="AX85" s="66">
        <f>AW85*AU85</f>
        <v>0</v>
      </c>
      <c r="AY85" s="67">
        <f>AW85*AV85</f>
        <v>0</v>
      </c>
      <c r="AZ85" s="88"/>
      <c r="BA85" s="89"/>
      <c r="BB85" s="65"/>
      <c r="BC85" s="66">
        <f>BB85*AZ85</f>
        <v>0</v>
      </c>
      <c r="BD85" s="67">
        <f>BB85*BA85</f>
        <v>0</v>
      </c>
      <c r="BE85" s="88"/>
      <c r="BF85" s="89"/>
      <c r="BG85" s="65"/>
      <c r="BH85" s="66">
        <f>BG85*BE85</f>
        <v>0</v>
      </c>
      <c r="BI85" s="67">
        <f>BG85*BF85</f>
        <v>0</v>
      </c>
      <c r="BJ85" s="88"/>
      <c r="BK85" s="89"/>
      <c r="BL85" s="65"/>
      <c r="BM85" s="66">
        <f>BL85*BJ85</f>
        <v>0</v>
      </c>
      <c r="BN85" s="67">
        <f>BL85*BK85</f>
        <v>0</v>
      </c>
      <c r="BO85" s="88"/>
      <c r="BP85" s="89"/>
      <c r="BQ85" s="65"/>
      <c r="BR85" s="66">
        <f>BQ85*BO85</f>
        <v>0</v>
      </c>
      <c r="BS85" s="67">
        <f>BQ85*BP85</f>
        <v>0</v>
      </c>
      <c r="BT85" s="88"/>
      <c r="BU85" s="89"/>
      <c r="BV85" s="65"/>
      <c r="BW85" s="66">
        <f>BV85*BT85</f>
        <v>0</v>
      </c>
      <c r="BX85" s="67">
        <f>BV85*BU85</f>
        <v>0</v>
      </c>
      <c r="BY85" s="88"/>
      <c r="BZ85" s="89"/>
      <c r="CA85" s="65"/>
      <c r="CB85" s="66">
        <f>CA85*BY85</f>
        <v>0</v>
      </c>
      <c r="CC85" s="67">
        <f>CA85*BZ85</f>
        <v>0</v>
      </c>
    </row>
    <row r="86" spans="1:81" s="179" customFormat="1" ht="27.6" x14ac:dyDescent="0.25">
      <c r="A86" s="372">
        <f t="shared" si="512"/>
        <v>0</v>
      </c>
      <c r="B86" s="373">
        <f t="shared" si="513"/>
        <v>0</v>
      </c>
      <c r="C86" s="242"/>
      <c r="D86" s="62" t="s">
        <v>729</v>
      </c>
      <c r="E86" s="371" t="s">
        <v>870</v>
      </c>
      <c r="F86" s="242"/>
      <c r="G86" s="374"/>
      <c r="H86" s="375"/>
      <c r="I86" s="376"/>
      <c r="J86" s="377">
        <f t="shared" ref="J86:J88" si="514">I86*G86</f>
        <v>0</v>
      </c>
      <c r="K86" s="378">
        <f t="shared" ref="K86:K88" si="515">I86*H86</f>
        <v>0</v>
      </c>
      <c r="L86" s="374"/>
      <c r="M86" s="375"/>
      <c r="N86" s="376"/>
      <c r="O86" s="377">
        <f t="shared" ref="O86:O88" si="516">N86*L86</f>
        <v>0</v>
      </c>
      <c r="P86" s="378">
        <f t="shared" ref="P86:P88" si="517">N86*M86</f>
        <v>0</v>
      </c>
      <c r="Q86" s="374"/>
      <c r="R86" s="375"/>
      <c r="S86" s="376"/>
      <c r="T86" s="377">
        <f t="shared" ref="T86:T88" si="518">S86*Q86</f>
        <v>0</v>
      </c>
      <c r="U86" s="378">
        <f t="shared" ref="U86:U88" si="519">S86*R86</f>
        <v>0</v>
      </c>
      <c r="V86" s="374"/>
      <c r="W86" s="375"/>
      <c r="X86" s="376"/>
      <c r="Y86" s="377">
        <f t="shared" ref="Y86:Y88" si="520">X86*V86</f>
        <v>0</v>
      </c>
      <c r="Z86" s="378">
        <f t="shared" ref="Z86:Z88" si="521">X86*W86</f>
        <v>0</v>
      </c>
      <c r="AA86" s="374"/>
      <c r="AB86" s="375"/>
      <c r="AC86" s="376"/>
      <c r="AD86" s="377">
        <f t="shared" ref="AD86:AD88" si="522">AC86*AA86</f>
        <v>0</v>
      </c>
      <c r="AE86" s="378">
        <f t="shared" ref="AE86:AE88" si="523">AC86*AB86</f>
        <v>0</v>
      </c>
      <c r="AF86" s="374"/>
      <c r="AG86" s="375"/>
      <c r="AH86" s="376"/>
      <c r="AI86" s="377">
        <f t="shared" ref="AI86:AI88" si="524">AH86*AF86</f>
        <v>0</v>
      </c>
      <c r="AJ86" s="378">
        <f t="shared" ref="AJ86:AJ88" si="525">AH86*AG86</f>
        <v>0</v>
      </c>
      <c r="AK86" s="374"/>
      <c r="AL86" s="375"/>
      <c r="AM86" s="376"/>
      <c r="AN86" s="377">
        <f t="shared" ref="AN86:AN88" si="526">AM86*AK86</f>
        <v>0</v>
      </c>
      <c r="AO86" s="378">
        <f t="shared" ref="AO86:AO88" si="527">AM86*AL86</f>
        <v>0</v>
      </c>
      <c r="AP86" s="374"/>
      <c r="AQ86" s="375"/>
      <c r="AR86" s="376"/>
      <c r="AS86" s="377">
        <f t="shared" ref="AS86:AS88" si="528">AR86*AP86</f>
        <v>0</v>
      </c>
      <c r="AT86" s="378">
        <f t="shared" ref="AT86:AT88" si="529">AR86*AQ86</f>
        <v>0</v>
      </c>
      <c r="AU86" s="374"/>
      <c r="AV86" s="375"/>
      <c r="AW86" s="376"/>
      <c r="AX86" s="377">
        <f t="shared" ref="AX86:AX88" si="530">AW86*AU86</f>
        <v>0</v>
      </c>
      <c r="AY86" s="378">
        <f t="shared" ref="AY86:AY88" si="531">AW86*AV86</f>
        <v>0</v>
      </c>
      <c r="AZ86" s="374"/>
      <c r="BA86" s="375"/>
      <c r="BB86" s="376"/>
      <c r="BC86" s="377">
        <f t="shared" ref="BC86:BC88" si="532">BB86*AZ86</f>
        <v>0</v>
      </c>
      <c r="BD86" s="378">
        <f t="shared" ref="BD86:BD88" si="533">BB86*BA86</f>
        <v>0</v>
      </c>
      <c r="BE86" s="374"/>
      <c r="BF86" s="375"/>
      <c r="BG86" s="376"/>
      <c r="BH86" s="377">
        <f t="shared" ref="BH86:BH88" si="534">BG86*BE86</f>
        <v>0</v>
      </c>
      <c r="BI86" s="378">
        <f t="shared" ref="BI86:BI88" si="535">BG86*BF86</f>
        <v>0</v>
      </c>
      <c r="BJ86" s="374"/>
      <c r="BK86" s="375"/>
      <c r="BL86" s="376"/>
      <c r="BM86" s="377">
        <f t="shared" ref="BM86:BM88" si="536">BL86*BJ86</f>
        <v>0</v>
      </c>
      <c r="BN86" s="378">
        <f t="shared" ref="BN86:BN88" si="537">BL86*BK86</f>
        <v>0</v>
      </c>
      <c r="BO86" s="374"/>
      <c r="BP86" s="375"/>
      <c r="BQ86" s="376"/>
      <c r="BR86" s="377">
        <f t="shared" ref="BR86:BR88" si="538">BQ86*BO86</f>
        <v>0</v>
      </c>
      <c r="BS86" s="378">
        <f t="shared" ref="BS86:BS88" si="539">BQ86*BP86</f>
        <v>0</v>
      </c>
      <c r="BT86" s="374"/>
      <c r="BU86" s="375"/>
      <c r="BV86" s="376"/>
      <c r="BW86" s="377">
        <f t="shared" ref="BW86:BW88" si="540">BV86*BT86</f>
        <v>0</v>
      </c>
      <c r="BX86" s="378">
        <f t="shared" ref="BX86:BX88" si="541">BV86*BU86</f>
        <v>0</v>
      </c>
      <c r="BY86" s="374"/>
      <c r="BZ86" s="375"/>
      <c r="CA86" s="376"/>
      <c r="CB86" s="377">
        <f t="shared" ref="CB86:CB88" si="542">CA86*BY86</f>
        <v>0</v>
      </c>
      <c r="CC86" s="378">
        <f t="shared" ref="CC86:CC88" si="543">CA86*BZ86</f>
        <v>0</v>
      </c>
    </row>
    <row r="87" spans="1:81" ht="15.45" customHeight="1" x14ac:dyDescent="0.3">
      <c r="A87" s="59">
        <f t="shared" si="512"/>
        <v>0</v>
      </c>
      <c r="B87" s="60">
        <f t="shared" si="513"/>
        <v>0</v>
      </c>
      <c r="C87" s="61"/>
      <c r="D87" s="62" t="s">
        <v>730</v>
      </c>
      <c r="E87" s="68" t="s">
        <v>790</v>
      </c>
      <c r="F87" s="242"/>
      <c r="G87" s="88"/>
      <c r="H87" s="89"/>
      <c r="I87" s="65"/>
      <c r="J87" s="66">
        <f t="shared" si="514"/>
        <v>0</v>
      </c>
      <c r="K87" s="67">
        <f t="shared" si="515"/>
        <v>0</v>
      </c>
      <c r="L87" s="88"/>
      <c r="M87" s="89"/>
      <c r="N87" s="65"/>
      <c r="O87" s="66">
        <f t="shared" si="516"/>
        <v>0</v>
      </c>
      <c r="P87" s="67">
        <f t="shared" si="517"/>
        <v>0</v>
      </c>
      <c r="Q87" s="88"/>
      <c r="R87" s="89"/>
      <c r="S87" s="65"/>
      <c r="T87" s="66">
        <f t="shared" si="518"/>
        <v>0</v>
      </c>
      <c r="U87" s="67">
        <f t="shared" si="519"/>
        <v>0</v>
      </c>
      <c r="V87" s="88"/>
      <c r="W87" s="89"/>
      <c r="X87" s="65"/>
      <c r="Y87" s="66">
        <f t="shared" si="520"/>
        <v>0</v>
      </c>
      <c r="Z87" s="67">
        <f t="shared" si="521"/>
        <v>0</v>
      </c>
      <c r="AA87" s="88"/>
      <c r="AB87" s="89"/>
      <c r="AC87" s="65"/>
      <c r="AD87" s="66">
        <f t="shared" si="522"/>
        <v>0</v>
      </c>
      <c r="AE87" s="67">
        <f t="shared" si="523"/>
        <v>0</v>
      </c>
      <c r="AF87" s="88"/>
      <c r="AG87" s="89"/>
      <c r="AH87" s="65"/>
      <c r="AI87" s="66">
        <f t="shared" si="524"/>
        <v>0</v>
      </c>
      <c r="AJ87" s="67">
        <f t="shared" si="525"/>
        <v>0</v>
      </c>
      <c r="AK87" s="88"/>
      <c r="AL87" s="89"/>
      <c r="AM87" s="65"/>
      <c r="AN87" s="66">
        <f t="shared" si="526"/>
        <v>0</v>
      </c>
      <c r="AO87" s="67">
        <f t="shared" si="527"/>
        <v>0</v>
      </c>
      <c r="AP87" s="88"/>
      <c r="AQ87" s="89"/>
      <c r="AR87" s="65"/>
      <c r="AS87" s="66">
        <f t="shared" si="528"/>
        <v>0</v>
      </c>
      <c r="AT87" s="67">
        <f t="shared" si="529"/>
        <v>0</v>
      </c>
      <c r="AU87" s="88"/>
      <c r="AV87" s="89"/>
      <c r="AW87" s="65"/>
      <c r="AX87" s="66">
        <f t="shared" si="530"/>
        <v>0</v>
      </c>
      <c r="AY87" s="67">
        <f t="shared" si="531"/>
        <v>0</v>
      </c>
      <c r="AZ87" s="88"/>
      <c r="BA87" s="89"/>
      <c r="BB87" s="65"/>
      <c r="BC87" s="66">
        <f t="shared" si="532"/>
        <v>0</v>
      </c>
      <c r="BD87" s="67">
        <f t="shared" si="533"/>
        <v>0</v>
      </c>
      <c r="BE87" s="88"/>
      <c r="BF87" s="89"/>
      <c r="BG87" s="65"/>
      <c r="BH87" s="66">
        <f t="shared" si="534"/>
        <v>0</v>
      </c>
      <c r="BI87" s="67">
        <f t="shared" si="535"/>
        <v>0</v>
      </c>
      <c r="BJ87" s="88"/>
      <c r="BK87" s="89"/>
      <c r="BL87" s="65"/>
      <c r="BM87" s="66">
        <f t="shared" si="536"/>
        <v>0</v>
      </c>
      <c r="BN87" s="67">
        <f t="shared" si="537"/>
        <v>0</v>
      </c>
      <c r="BO87" s="88"/>
      <c r="BP87" s="89"/>
      <c r="BQ87" s="65"/>
      <c r="BR87" s="66">
        <f t="shared" si="538"/>
        <v>0</v>
      </c>
      <c r="BS87" s="67">
        <f t="shared" si="539"/>
        <v>0</v>
      </c>
      <c r="BT87" s="88"/>
      <c r="BU87" s="89"/>
      <c r="BV87" s="65"/>
      <c r="BW87" s="66">
        <f t="shared" si="540"/>
        <v>0</v>
      </c>
      <c r="BX87" s="67">
        <f t="shared" si="541"/>
        <v>0</v>
      </c>
      <c r="BY87" s="88"/>
      <c r="BZ87" s="89"/>
      <c r="CA87" s="65"/>
      <c r="CB87" s="66">
        <f t="shared" si="542"/>
        <v>0</v>
      </c>
      <c r="CC87" s="67">
        <f t="shared" si="543"/>
        <v>0</v>
      </c>
    </row>
    <row r="88" spans="1:81" ht="15.45" customHeight="1" x14ac:dyDescent="0.3">
      <c r="A88" s="59">
        <f t="shared" si="512"/>
        <v>0</v>
      </c>
      <c r="B88" s="60">
        <f t="shared" si="513"/>
        <v>0</v>
      </c>
      <c r="C88" s="61"/>
      <c r="D88" s="62" t="s">
        <v>731</v>
      </c>
      <c r="E88" s="68" t="s">
        <v>790</v>
      </c>
      <c r="F88" s="242"/>
      <c r="G88" s="88"/>
      <c r="H88" s="89"/>
      <c r="I88" s="65"/>
      <c r="J88" s="66">
        <f t="shared" si="514"/>
        <v>0</v>
      </c>
      <c r="K88" s="67">
        <f t="shared" si="515"/>
        <v>0</v>
      </c>
      <c r="L88" s="88"/>
      <c r="M88" s="89"/>
      <c r="N88" s="65"/>
      <c r="O88" s="66">
        <f t="shared" si="516"/>
        <v>0</v>
      </c>
      <c r="P88" s="67">
        <f t="shared" si="517"/>
        <v>0</v>
      </c>
      <c r="Q88" s="88"/>
      <c r="R88" s="89"/>
      <c r="S88" s="65"/>
      <c r="T88" s="66">
        <f t="shared" si="518"/>
        <v>0</v>
      </c>
      <c r="U88" s="67">
        <f t="shared" si="519"/>
        <v>0</v>
      </c>
      <c r="V88" s="88"/>
      <c r="W88" s="89"/>
      <c r="X88" s="65"/>
      <c r="Y88" s="66">
        <f t="shared" si="520"/>
        <v>0</v>
      </c>
      <c r="Z88" s="67">
        <f t="shared" si="521"/>
        <v>0</v>
      </c>
      <c r="AA88" s="88"/>
      <c r="AB88" s="89"/>
      <c r="AC88" s="65"/>
      <c r="AD88" s="66">
        <f t="shared" si="522"/>
        <v>0</v>
      </c>
      <c r="AE88" s="67">
        <f t="shared" si="523"/>
        <v>0</v>
      </c>
      <c r="AF88" s="88"/>
      <c r="AG88" s="89"/>
      <c r="AH88" s="65"/>
      <c r="AI88" s="66">
        <f t="shared" si="524"/>
        <v>0</v>
      </c>
      <c r="AJ88" s="67">
        <f t="shared" si="525"/>
        <v>0</v>
      </c>
      <c r="AK88" s="88"/>
      <c r="AL88" s="89"/>
      <c r="AM88" s="65"/>
      <c r="AN88" s="66">
        <f t="shared" si="526"/>
        <v>0</v>
      </c>
      <c r="AO88" s="67">
        <f t="shared" si="527"/>
        <v>0</v>
      </c>
      <c r="AP88" s="88"/>
      <c r="AQ88" s="89"/>
      <c r="AR88" s="65"/>
      <c r="AS88" s="66">
        <f t="shared" si="528"/>
        <v>0</v>
      </c>
      <c r="AT88" s="67">
        <f t="shared" si="529"/>
        <v>0</v>
      </c>
      <c r="AU88" s="88"/>
      <c r="AV88" s="89"/>
      <c r="AW88" s="65"/>
      <c r="AX88" s="66">
        <f t="shared" si="530"/>
        <v>0</v>
      </c>
      <c r="AY88" s="67">
        <f t="shared" si="531"/>
        <v>0</v>
      </c>
      <c r="AZ88" s="88"/>
      <c r="BA88" s="89"/>
      <c r="BB88" s="65"/>
      <c r="BC88" s="66">
        <f t="shared" si="532"/>
        <v>0</v>
      </c>
      <c r="BD88" s="67">
        <f t="shared" si="533"/>
        <v>0</v>
      </c>
      <c r="BE88" s="88"/>
      <c r="BF88" s="89"/>
      <c r="BG88" s="65"/>
      <c r="BH88" s="66">
        <f t="shared" si="534"/>
        <v>0</v>
      </c>
      <c r="BI88" s="67">
        <f t="shared" si="535"/>
        <v>0</v>
      </c>
      <c r="BJ88" s="88"/>
      <c r="BK88" s="89"/>
      <c r="BL88" s="65"/>
      <c r="BM88" s="66">
        <f t="shared" si="536"/>
        <v>0</v>
      </c>
      <c r="BN88" s="67">
        <f t="shared" si="537"/>
        <v>0</v>
      </c>
      <c r="BO88" s="88"/>
      <c r="BP88" s="89"/>
      <c r="BQ88" s="65"/>
      <c r="BR88" s="66">
        <f t="shared" si="538"/>
        <v>0</v>
      </c>
      <c r="BS88" s="67">
        <f t="shared" si="539"/>
        <v>0</v>
      </c>
      <c r="BT88" s="88"/>
      <c r="BU88" s="89"/>
      <c r="BV88" s="65"/>
      <c r="BW88" s="66">
        <f t="shared" si="540"/>
        <v>0</v>
      </c>
      <c r="BX88" s="67">
        <f t="shared" si="541"/>
        <v>0</v>
      </c>
      <c r="BY88" s="88"/>
      <c r="BZ88" s="89"/>
      <c r="CA88" s="65"/>
      <c r="CB88" s="66">
        <f t="shared" si="542"/>
        <v>0</v>
      </c>
      <c r="CC88" s="67">
        <f t="shared" si="543"/>
        <v>0</v>
      </c>
    </row>
    <row r="89" spans="1:81" ht="15.45" customHeight="1" x14ac:dyDescent="0.3">
      <c r="A89" s="59">
        <f t="shared" si="512"/>
        <v>0</v>
      </c>
      <c r="B89" s="60">
        <f t="shared" si="513"/>
        <v>0</v>
      </c>
      <c r="C89" s="61"/>
      <c r="D89" s="62" t="s">
        <v>732</v>
      </c>
      <c r="E89" s="68" t="s">
        <v>790</v>
      </c>
      <c r="F89" s="242"/>
      <c r="G89" s="88"/>
      <c r="H89" s="89"/>
      <c r="I89" s="65"/>
      <c r="J89" s="66">
        <f>I89*G89</f>
        <v>0</v>
      </c>
      <c r="K89" s="67">
        <f>I89*H89</f>
        <v>0</v>
      </c>
      <c r="L89" s="88"/>
      <c r="M89" s="89"/>
      <c r="N89" s="65"/>
      <c r="O89" s="66">
        <f>N89*L89</f>
        <v>0</v>
      </c>
      <c r="P89" s="67">
        <f>N89*M89</f>
        <v>0</v>
      </c>
      <c r="Q89" s="88"/>
      <c r="R89" s="89"/>
      <c r="S89" s="65"/>
      <c r="T89" s="66">
        <f>S89*Q89</f>
        <v>0</v>
      </c>
      <c r="U89" s="67">
        <f>S89*R89</f>
        <v>0</v>
      </c>
      <c r="V89" s="88"/>
      <c r="W89" s="89"/>
      <c r="X89" s="65"/>
      <c r="Y89" s="66">
        <f>X89*V89</f>
        <v>0</v>
      </c>
      <c r="Z89" s="67">
        <f>X89*W89</f>
        <v>0</v>
      </c>
      <c r="AA89" s="88"/>
      <c r="AB89" s="89"/>
      <c r="AC89" s="65"/>
      <c r="AD89" s="66">
        <f>AC89*AA89</f>
        <v>0</v>
      </c>
      <c r="AE89" s="67">
        <f>AC89*AB89</f>
        <v>0</v>
      </c>
      <c r="AF89" s="88"/>
      <c r="AG89" s="89"/>
      <c r="AH89" s="65"/>
      <c r="AI89" s="66">
        <f>AH89*AF89</f>
        <v>0</v>
      </c>
      <c r="AJ89" s="67">
        <f>AH89*AG89</f>
        <v>0</v>
      </c>
      <c r="AK89" s="88"/>
      <c r="AL89" s="89"/>
      <c r="AM89" s="65"/>
      <c r="AN89" s="66">
        <f>AM89*AK89</f>
        <v>0</v>
      </c>
      <c r="AO89" s="67">
        <f>AM89*AL89</f>
        <v>0</v>
      </c>
      <c r="AP89" s="88"/>
      <c r="AQ89" s="89"/>
      <c r="AR89" s="65"/>
      <c r="AS89" s="66">
        <f>AR89*AP89</f>
        <v>0</v>
      </c>
      <c r="AT89" s="67">
        <f>AR89*AQ89</f>
        <v>0</v>
      </c>
      <c r="AU89" s="88"/>
      <c r="AV89" s="89"/>
      <c r="AW89" s="65"/>
      <c r="AX89" s="66">
        <f>AW89*AU89</f>
        <v>0</v>
      </c>
      <c r="AY89" s="67">
        <f>AW89*AV89</f>
        <v>0</v>
      </c>
      <c r="AZ89" s="88"/>
      <c r="BA89" s="89"/>
      <c r="BB89" s="65"/>
      <c r="BC89" s="66">
        <f>BB89*AZ89</f>
        <v>0</v>
      </c>
      <c r="BD89" s="67">
        <f>BB89*BA89</f>
        <v>0</v>
      </c>
      <c r="BE89" s="88"/>
      <c r="BF89" s="89"/>
      <c r="BG89" s="65"/>
      <c r="BH89" s="66">
        <f>BG89*BE89</f>
        <v>0</v>
      </c>
      <c r="BI89" s="67">
        <f>BG89*BF89</f>
        <v>0</v>
      </c>
      <c r="BJ89" s="88"/>
      <c r="BK89" s="89"/>
      <c r="BL89" s="65"/>
      <c r="BM89" s="66">
        <f>BL89*BJ89</f>
        <v>0</v>
      </c>
      <c r="BN89" s="67">
        <f>BL89*BK89</f>
        <v>0</v>
      </c>
      <c r="BO89" s="88"/>
      <c r="BP89" s="89"/>
      <c r="BQ89" s="65"/>
      <c r="BR89" s="66">
        <f>BQ89*BO89</f>
        <v>0</v>
      </c>
      <c r="BS89" s="67">
        <f>BQ89*BP89</f>
        <v>0</v>
      </c>
      <c r="BT89" s="88"/>
      <c r="BU89" s="89"/>
      <c r="BV89" s="65"/>
      <c r="BW89" s="66">
        <f>BV89*BT89</f>
        <v>0</v>
      </c>
      <c r="BX89" s="67">
        <f>BV89*BU89</f>
        <v>0</v>
      </c>
      <c r="BY89" s="88"/>
      <c r="BZ89" s="89"/>
      <c r="CA89" s="65"/>
      <c r="CB89" s="66">
        <f>CA89*BY89</f>
        <v>0</v>
      </c>
      <c r="CC89" s="67">
        <f>CA89*BZ89</f>
        <v>0</v>
      </c>
    </row>
    <row r="90" spans="1:81" ht="15.45" customHeight="1" thickBot="1" x14ac:dyDescent="0.35">
      <c r="A90" s="76">
        <f t="shared" si="512"/>
        <v>0</v>
      </c>
      <c r="B90" s="77">
        <f t="shared" si="513"/>
        <v>0</v>
      </c>
      <c r="C90" s="78"/>
      <c r="D90" s="62" t="s">
        <v>733</v>
      </c>
      <c r="E90" s="68"/>
      <c r="F90" s="244"/>
      <c r="G90" s="88"/>
      <c r="H90" s="89"/>
      <c r="I90" s="65"/>
      <c r="J90" s="82">
        <f>I90*G90</f>
        <v>0</v>
      </c>
      <c r="K90" s="83">
        <f>I90*H90</f>
        <v>0</v>
      </c>
      <c r="L90" s="88"/>
      <c r="M90" s="89"/>
      <c r="N90" s="65"/>
      <c r="O90" s="82">
        <f>N90*L90</f>
        <v>0</v>
      </c>
      <c r="P90" s="83">
        <f>N90*M90</f>
        <v>0</v>
      </c>
      <c r="Q90" s="88"/>
      <c r="R90" s="89"/>
      <c r="S90" s="65"/>
      <c r="T90" s="82">
        <f>S90*Q90</f>
        <v>0</v>
      </c>
      <c r="U90" s="83">
        <f>S90*R90</f>
        <v>0</v>
      </c>
      <c r="V90" s="88"/>
      <c r="W90" s="89"/>
      <c r="X90" s="65"/>
      <c r="Y90" s="82">
        <f>X90*V90</f>
        <v>0</v>
      </c>
      <c r="Z90" s="83">
        <f>X90*W90</f>
        <v>0</v>
      </c>
      <c r="AA90" s="88"/>
      <c r="AB90" s="89"/>
      <c r="AC90" s="65"/>
      <c r="AD90" s="82">
        <f>AC90*AA90</f>
        <v>0</v>
      </c>
      <c r="AE90" s="83">
        <f>AC90*AB90</f>
        <v>0</v>
      </c>
      <c r="AF90" s="88"/>
      <c r="AG90" s="89"/>
      <c r="AH90" s="65"/>
      <c r="AI90" s="82">
        <f>AH90*AF90</f>
        <v>0</v>
      </c>
      <c r="AJ90" s="83">
        <f>AH90*AG90</f>
        <v>0</v>
      </c>
      <c r="AK90" s="88"/>
      <c r="AL90" s="89"/>
      <c r="AM90" s="65"/>
      <c r="AN90" s="82">
        <f>AM90*AK90</f>
        <v>0</v>
      </c>
      <c r="AO90" s="83">
        <f>AM90*AL90</f>
        <v>0</v>
      </c>
      <c r="AP90" s="88"/>
      <c r="AQ90" s="89"/>
      <c r="AR90" s="65"/>
      <c r="AS90" s="82">
        <f>AR90*AP90</f>
        <v>0</v>
      </c>
      <c r="AT90" s="83">
        <f>AR90*AQ90</f>
        <v>0</v>
      </c>
      <c r="AU90" s="88"/>
      <c r="AV90" s="89"/>
      <c r="AW90" s="65"/>
      <c r="AX90" s="82">
        <f>AW90*AU90</f>
        <v>0</v>
      </c>
      <c r="AY90" s="83">
        <f>AW90*AV90</f>
        <v>0</v>
      </c>
      <c r="AZ90" s="88"/>
      <c r="BA90" s="89"/>
      <c r="BB90" s="65"/>
      <c r="BC90" s="82">
        <f>BB90*AZ90</f>
        <v>0</v>
      </c>
      <c r="BD90" s="83">
        <f>BB90*BA90</f>
        <v>0</v>
      </c>
      <c r="BE90" s="88"/>
      <c r="BF90" s="89"/>
      <c r="BG90" s="65"/>
      <c r="BH90" s="82">
        <f>BG90*BE90</f>
        <v>0</v>
      </c>
      <c r="BI90" s="83">
        <f>BG90*BF90</f>
        <v>0</v>
      </c>
      <c r="BJ90" s="88"/>
      <c r="BK90" s="89"/>
      <c r="BL90" s="65"/>
      <c r="BM90" s="82">
        <f>BL90*BJ90</f>
        <v>0</v>
      </c>
      <c r="BN90" s="83">
        <f>BL90*BK90</f>
        <v>0</v>
      </c>
      <c r="BO90" s="88"/>
      <c r="BP90" s="89"/>
      <c r="BQ90" s="65"/>
      <c r="BR90" s="82">
        <f>BQ90*BO90</f>
        <v>0</v>
      </c>
      <c r="BS90" s="83">
        <f>BQ90*BP90</f>
        <v>0</v>
      </c>
      <c r="BT90" s="88"/>
      <c r="BU90" s="89"/>
      <c r="BV90" s="65"/>
      <c r="BW90" s="82">
        <f>BV90*BT90</f>
        <v>0</v>
      </c>
      <c r="BX90" s="83">
        <f>BV90*BU90</f>
        <v>0</v>
      </c>
      <c r="BY90" s="88"/>
      <c r="BZ90" s="89"/>
      <c r="CA90" s="65"/>
      <c r="CB90" s="82">
        <f>CA90*BY90</f>
        <v>0</v>
      </c>
      <c r="CC90" s="83">
        <f>CA90*BZ90</f>
        <v>0</v>
      </c>
    </row>
  </sheetData>
  <mergeCells count="20">
    <mergeCell ref="BE4:BI4"/>
    <mergeCell ref="BJ4:BN4"/>
    <mergeCell ref="BO4:BS4"/>
    <mergeCell ref="BT4:BX4"/>
    <mergeCell ref="BY4:CC4"/>
    <mergeCell ref="AF4:AJ4"/>
    <mergeCell ref="AK4:AO4"/>
    <mergeCell ref="AP4:AT4"/>
    <mergeCell ref="AU4:AY4"/>
    <mergeCell ref="AZ4:BD4"/>
    <mergeCell ref="A1:C1"/>
    <mergeCell ref="F4:F5"/>
    <mergeCell ref="G4:K4"/>
    <mergeCell ref="L4:P4"/>
    <mergeCell ref="Q4:U4"/>
    <mergeCell ref="V4:Z4"/>
    <mergeCell ref="AA4:AE4"/>
    <mergeCell ref="D1:E1"/>
    <mergeCell ref="D2:E2"/>
    <mergeCell ref="D3:E3"/>
  </mergeCells>
  <phoneticPr fontId="2" type="noConversion"/>
  <hyperlinks>
    <hyperlink ref="A2" location="'Project Summation'!A1" display="'Project Summation'!A1" xr:uid="{E23834CF-B1F8-AF44-BD30-BDC2B44047AB}"/>
  </hyperlinks>
  <pageMargins left="0.7" right="0.7" top="0.75" bottom="0.75" header="0.3" footer="0.3"/>
  <pageSetup orientation="portrait" horizontalDpi="200" verticalDpi="200" copies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BE19E-9B71-46BB-9FB5-F66263AB654F}">
  <dimension ref="A1:CC97"/>
  <sheetViews>
    <sheetView zoomScaleNormal="10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E10" sqref="E10"/>
    </sheetView>
  </sheetViews>
  <sheetFormatPr defaultColWidth="10.6640625" defaultRowHeight="13.8" x14ac:dyDescent="0.25"/>
  <cols>
    <col min="1" max="2" width="19.33203125" style="4" customWidth="1"/>
    <col min="3" max="3" width="10" style="112" customWidth="1"/>
    <col min="4" max="4" width="8.44140625" style="4" customWidth="1"/>
    <col min="5" max="5" width="55.6640625" style="4" bestFit="1" customWidth="1"/>
    <col min="6" max="6" width="37.109375" style="179" customWidth="1"/>
    <col min="7" max="8" width="19.33203125" style="9" customWidth="1"/>
    <col min="9" max="9" width="7.109375" style="9" customWidth="1"/>
    <col min="10" max="13" width="19.33203125" style="9" customWidth="1"/>
    <col min="14" max="14" width="7.109375" style="9" customWidth="1"/>
    <col min="15" max="18" width="19.33203125" style="9" customWidth="1"/>
    <col min="19" max="19" width="7.109375" style="9" customWidth="1"/>
    <col min="20" max="23" width="19.33203125" style="9" customWidth="1"/>
    <col min="24" max="24" width="7.109375" style="9" customWidth="1"/>
    <col min="25" max="28" width="19.33203125" style="9" customWidth="1"/>
    <col min="29" max="29" width="7.6640625" style="9" customWidth="1"/>
    <col min="30" max="31" width="19.33203125" style="9" customWidth="1"/>
    <col min="32" max="33" width="19.33203125" style="4" customWidth="1"/>
    <col min="34" max="34" width="7.6640625" style="4" customWidth="1"/>
    <col min="35" max="38" width="19.33203125" style="4" customWidth="1"/>
    <col min="39" max="39" width="7.6640625" style="4" customWidth="1"/>
    <col min="40" max="43" width="19.33203125" style="4" customWidth="1"/>
    <col min="44" max="44" width="7.109375" style="4" customWidth="1"/>
    <col min="45" max="48" width="19.33203125" style="4" customWidth="1"/>
    <col min="49" max="49" width="7.109375" style="4" customWidth="1"/>
    <col min="50" max="53" width="19.33203125" style="4" customWidth="1"/>
    <col min="54" max="54" width="7.109375" style="4" customWidth="1"/>
    <col min="55" max="58" width="19.33203125" style="4" customWidth="1"/>
    <col min="59" max="59" width="7.109375" style="4" customWidth="1"/>
    <col min="60" max="63" width="19.33203125" style="4" customWidth="1"/>
    <col min="64" max="64" width="7.109375" style="4" customWidth="1"/>
    <col min="65" max="68" width="19.33203125" style="4" customWidth="1"/>
    <col min="69" max="69" width="7.109375" style="4" customWidth="1"/>
    <col min="70" max="73" width="19.33203125" style="4" customWidth="1"/>
    <col min="74" max="74" width="7.109375" style="4" customWidth="1"/>
    <col min="75" max="78" width="19.33203125" style="4" customWidth="1"/>
    <col min="79" max="79" width="7.109375" style="4" customWidth="1"/>
    <col min="80" max="81" width="19.33203125" style="4" customWidth="1"/>
    <col min="82" max="203" width="10.6640625" style="4"/>
    <col min="204" max="205" width="19.33203125" style="4" customWidth="1"/>
    <col min="206" max="206" width="10" style="4" customWidth="1"/>
    <col min="207" max="207" width="8.44140625" style="4" customWidth="1"/>
    <col min="208" max="208" width="55.6640625" style="4" bestFit="1" customWidth="1"/>
    <col min="209" max="210" width="19.33203125" style="4" customWidth="1"/>
    <col min="211" max="211" width="7.109375" style="4" customWidth="1"/>
    <col min="212" max="215" width="19.33203125" style="4" customWidth="1"/>
    <col min="216" max="216" width="7.109375" style="4" customWidth="1"/>
    <col min="217" max="220" width="19.33203125" style="4" customWidth="1"/>
    <col min="221" max="221" width="7.109375" style="4" customWidth="1"/>
    <col min="222" max="225" width="19.33203125" style="4" customWidth="1"/>
    <col min="226" max="226" width="7.109375" style="4" customWidth="1"/>
    <col min="227" max="230" width="19.33203125" style="4" customWidth="1"/>
    <col min="231" max="231" width="7.109375" style="4" customWidth="1"/>
    <col min="232" max="235" width="19.33203125" style="4" customWidth="1"/>
    <col min="236" max="236" width="7.109375" style="4" customWidth="1"/>
    <col min="237" max="240" width="19.33203125" style="4" customWidth="1"/>
    <col min="241" max="241" width="7.109375" style="4" customWidth="1"/>
    <col min="242" max="245" width="19.33203125" style="4" customWidth="1"/>
    <col min="246" max="246" width="7.109375" style="4" customWidth="1"/>
    <col min="247" max="250" width="19.33203125" style="4" customWidth="1"/>
    <col min="251" max="251" width="7.109375" style="4" customWidth="1"/>
    <col min="252" max="255" width="19.33203125" style="4" customWidth="1"/>
    <col min="256" max="256" width="7.109375" style="4" customWidth="1"/>
    <col min="257" max="260" width="19.33203125" style="4" customWidth="1"/>
    <col min="261" max="261" width="7.109375" style="4" customWidth="1"/>
    <col min="262" max="265" width="19.33203125" style="4" customWidth="1"/>
    <col min="266" max="266" width="7.109375" style="4" customWidth="1"/>
    <col min="267" max="270" width="19.33203125" style="4" customWidth="1"/>
    <col min="271" max="271" width="7.109375" style="4" customWidth="1"/>
    <col min="272" max="275" width="19.33203125" style="4" customWidth="1"/>
    <col min="276" max="276" width="7.109375" style="4" customWidth="1"/>
    <col min="277" max="280" width="19.33203125" style="4" customWidth="1"/>
    <col min="281" max="281" width="7.109375" style="4" customWidth="1"/>
    <col min="282" max="283" width="19.33203125" style="4" customWidth="1"/>
    <col min="284" max="459" width="10.6640625" style="4"/>
    <col min="460" max="461" width="19.33203125" style="4" customWidth="1"/>
    <col min="462" max="462" width="10" style="4" customWidth="1"/>
    <col min="463" max="463" width="8.44140625" style="4" customWidth="1"/>
    <col min="464" max="464" width="55.6640625" style="4" bestFit="1" customWidth="1"/>
    <col min="465" max="466" width="19.33203125" style="4" customWidth="1"/>
    <col min="467" max="467" width="7.109375" style="4" customWidth="1"/>
    <col min="468" max="471" width="19.33203125" style="4" customWidth="1"/>
    <col min="472" max="472" width="7.109375" style="4" customWidth="1"/>
    <col min="473" max="476" width="19.33203125" style="4" customWidth="1"/>
    <col min="477" max="477" width="7.109375" style="4" customWidth="1"/>
    <col min="478" max="481" width="19.33203125" style="4" customWidth="1"/>
    <col min="482" max="482" width="7.109375" style="4" customWidth="1"/>
    <col min="483" max="486" width="19.33203125" style="4" customWidth="1"/>
    <col min="487" max="487" width="7.109375" style="4" customWidth="1"/>
    <col min="488" max="491" width="19.33203125" style="4" customWidth="1"/>
    <col min="492" max="492" width="7.109375" style="4" customWidth="1"/>
    <col min="493" max="496" width="19.33203125" style="4" customWidth="1"/>
    <col min="497" max="497" width="7.109375" style="4" customWidth="1"/>
    <col min="498" max="501" width="19.33203125" style="4" customWidth="1"/>
    <col min="502" max="502" width="7.109375" style="4" customWidth="1"/>
    <col min="503" max="506" width="19.33203125" style="4" customWidth="1"/>
    <col min="507" max="507" width="7.109375" style="4" customWidth="1"/>
    <col min="508" max="511" width="19.33203125" style="4" customWidth="1"/>
    <col min="512" max="512" width="7.109375" style="4" customWidth="1"/>
    <col min="513" max="516" width="19.33203125" style="4" customWidth="1"/>
    <col min="517" max="517" width="7.109375" style="4" customWidth="1"/>
    <col min="518" max="521" width="19.33203125" style="4" customWidth="1"/>
    <col min="522" max="522" width="7.109375" style="4" customWidth="1"/>
    <col min="523" max="526" width="19.33203125" style="4" customWidth="1"/>
    <col min="527" max="527" width="7.109375" style="4" customWidth="1"/>
    <col min="528" max="531" width="19.33203125" style="4" customWidth="1"/>
    <col min="532" max="532" width="7.109375" style="4" customWidth="1"/>
    <col min="533" max="536" width="19.33203125" style="4" customWidth="1"/>
    <col min="537" max="537" width="7.109375" style="4" customWidth="1"/>
    <col min="538" max="539" width="19.33203125" style="4" customWidth="1"/>
    <col min="540" max="715" width="10.6640625" style="4"/>
    <col min="716" max="717" width="19.33203125" style="4" customWidth="1"/>
    <col min="718" max="718" width="10" style="4" customWidth="1"/>
    <col min="719" max="719" width="8.44140625" style="4" customWidth="1"/>
    <col min="720" max="720" width="55.6640625" style="4" bestFit="1" customWidth="1"/>
    <col min="721" max="722" width="19.33203125" style="4" customWidth="1"/>
    <col min="723" max="723" width="7.109375" style="4" customWidth="1"/>
    <col min="724" max="727" width="19.33203125" style="4" customWidth="1"/>
    <col min="728" max="728" width="7.109375" style="4" customWidth="1"/>
    <col min="729" max="732" width="19.33203125" style="4" customWidth="1"/>
    <col min="733" max="733" width="7.109375" style="4" customWidth="1"/>
    <col min="734" max="737" width="19.33203125" style="4" customWidth="1"/>
    <col min="738" max="738" width="7.109375" style="4" customWidth="1"/>
    <col min="739" max="742" width="19.33203125" style="4" customWidth="1"/>
    <col min="743" max="743" width="7.109375" style="4" customWidth="1"/>
    <col min="744" max="747" width="19.33203125" style="4" customWidth="1"/>
    <col min="748" max="748" width="7.109375" style="4" customWidth="1"/>
    <col min="749" max="752" width="19.33203125" style="4" customWidth="1"/>
    <col min="753" max="753" width="7.109375" style="4" customWidth="1"/>
    <col min="754" max="757" width="19.33203125" style="4" customWidth="1"/>
    <col min="758" max="758" width="7.109375" style="4" customWidth="1"/>
    <col min="759" max="762" width="19.33203125" style="4" customWidth="1"/>
    <col min="763" max="763" width="7.109375" style="4" customWidth="1"/>
    <col min="764" max="767" width="19.33203125" style="4" customWidth="1"/>
    <col min="768" max="768" width="7.109375" style="4" customWidth="1"/>
    <col min="769" max="772" width="19.33203125" style="4" customWidth="1"/>
    <col min="773" max="773" width="7.109375" style="4" customWidth="1"/>
    <col min="774" max="777" width="19.33203125" style="4" customWidth="1"/>
    <col min="778" max="778" width="7.109375" style="4" customWidth="1"/>
    <col min="779" max="782" width="19.33203125" style="4" customWidth="1"/>
    <col min="783" max="783" width="7.109375" style="4" customWidth="1"/>
    <col min="784" max="787" width="19.33203125" style="4" customWidth="1"/>
    <col min="788" max="788" width="7.109375" style="4" customWidth="1"/>
    <col min="789" max="792" width="19.33203125" style="4" customWidth="1"/>
    <col min="793" max="793" width="7.109375" style="4" customWidth="1"/>
    <col min="794" max="795" width="19.33203125" style="4" customWidth="1"/>
    <col min="796" max="971" width="10.6640625" style="4"/>
    <col min="972" max="973" width="19.33203125" style="4" customWidth="1"/>
    <col min="974" max="974" width="10" style="4" customWidth="1"/>
    <col min="975" max="975" width="8.44140625" style="4" customWidth="1"/>
    <col min="976" max="976" width="55.6640625" style="4" bestFit="1" customWidth="1"/>
    <col min="977" max="978" width="19.33203125" style="4" customWidth="1"/>
    <col min="979" max="979" width="7.109375" style="4" customWidth="1"/>
    <col min="980" max="983" width="19.33203125" style="4" customWidth="1"/>
    <col min="984" max="984" width="7.109375" style="4" customWidth="1"/>
    <col min="985" max="988" width="19.33203125" style="4" customWidth="1"/>
    <col min="989" max="989" width="7.109375" style="4" customWidth="1"/>
    <col min="990" max="993" width="19.33203125" style="4" customWidth="1"/>
    <col min="994" max="994" width="7.109375" style="4" customWidth="1"/>
    <col min="995" max="998" width="19.33203125" style="4" customWidth="1"/>
    <col min="999" max="999" width="7.109375" style="4" customWidth="1"/>
    <col min="1000" max="1003" width="19.33203125" style="4" customWidth="1"/>
    <col min="1004" max="1004" width="7.109375" style="4" customWidth="1"/>
    <col min="1005" max="1008" width="19.33203125" style="4" customWidth="1"/>
    <col min="1009" max="1009" width="7.109375" style="4" customWidth="1"/>
    <col min="1010" max="1013" width="19.33203125" style="4" customWidth="1"/>
    <col min="1014" max="1014" width="7.109375" style="4" customWidth="1"/>
    <col min="1015" max="1018" width="19.33203125" style="4" customWidth="1"/>
    <col min="1019" max="1019" width="7.109375" style="4" customWidth="1"/>
    <col min="1020" max="1023" width="19.33203125" style="4" customWidth="1"/>
    <col min="1024" max="1024" width="7.109375" style="4" customWidth="1"/>
    <col min="1025" max="1028" width="19.33203125" style="4" customWidth="1"/>
    <col min="1029" max="1029" width="7.109375" style="4" customWidth="1"/>
    <col min="1030" max="1033" width="19.33203125" style="4" customWidth="1"/>
    <col min="1034" max="1034" width="7.109375" style="4" customWidth="1"/>
    <col min="1035" max="1038" width="19.33203125" style="4" customWidth="1"/>
    <col min="1039" max="1039" width="7.109375" style="4" customWidth="1"/>
    <col min="1040" max="1043" width="19.33203125" style="4" customWidth="1"/>
    <col min="1044" max="1044" width="7.109375" style="4" customWidth="1"/>
    <col min="1045" max="1048" width="19.33203125" style="4" customWidth="1"/>
    <col min="1049" max="1049" width="7.109375" style="4" customWidth="1"/>
    <col min="1050" max="1051" width="19.33203125" style="4" customWidth="1"/>
    <col min="1052" max="1227" width="10.6640625" style="4"/>
    <col min="1228" max="1229" width="19.33203125" style="4" customWidth="1"/>
    <col min="1230" max="1230" width="10" style="4" customWidth="1"/>
    <col min="1231" max="1231" width="8.44140625" style="4" customWidth="1"/>
    <col min="1232" max="1232" width="55.6640625" style="4" bestFit="1" customWidth="1"/>
    <col min="1233" max="1234" width="19.33203125" style="4" customWidth="1"/>
    <col min="1235" max="1235" width="7.109375" style="4" customWidth="1"/>
    <col min="1236" max="1239" width="19.33203125" style="4" customWidth="1"/>
    <col min="1240" max="1240" width="7.109375" style="4" customWidth="1"/>
    <col min="1241" max="1244" width="19.33203125" style="4" customWidth="1"/>
    <col min="1245" max="1245" width="7.109375" style="4" customWidth="1"/>
    <col min="1246" max="1249" width="19.33203125" style="4" customWidth="1"/>
    <col min="1250" max="1250" width="7.109375" style="4" customWidth="1"/>
    <col min="1251" max="1254" width="19.33203125" style="4" customWidth="1"/>
    <col min="1255" max="1255" width="7.109375" style="4" customWidth="1"/>
    <col min="1256" max="1259" width="19.33203125" style="4" customWidth="1"/>
    <col min="1260" max="1260" width="7.109375" style="4" customWidth="1"/>
    <col min="1261" max="1264" width="19.33203125" style="4" customWidth="1"/>
    <col min="1265" max="1265" width="7.109375" style="4" customWidth="1"/>
    <col min="1266" max="1269" width="19.33203125" style="4" customWidth="1"/>
    <col min="1270" max="1270" width="7.109375" style="4" customWidth="1"/>
    <col min="1271" max="1274" width="19.33203125" style="4" customWidth="1"/>
    <col min="1275" max="1275" width="7.109375" style="4" customWidth="1"/>
    <col min="1276" max="1279" width="19.33203125" style="4" customWidth="1"/>
    <col min="1280" max="1280" width="7.109375" style="4" customWidth="1"/>
    <col min="1281" max="1284" width="19.33203125" style="4" customWidth="1"/>
    <col min="1285" max="1285" width="7.109375" style="4" customWidth="1"/>
    <col min="1286" max="1289" width="19.33203125" style="4" customWidth="1"/>
    <col min="1290" max="1290" width="7.109375" style="4" customWidth="1"/>
    <col min="1291" max="1294" width="19.33203125" style="4" customWidth="1"/>
    <col min="1295" max="1295" width="7.109375" style="4" customWidth="1"/>
    <col min="1296" max="1299" width="19.33203125" style="4" customWidth="1"/>
    <col min="1300" max="1300" width="7.109375" style="4" customWidth="1"/>
    <col min="1301" max="1304" width="19.33203125" style="4" customWidth="1"/>
    <col min="1305" max="1305" width="7.109375" style="4" customWidth="1"/>
    <col min="1306" max="1307" width="19.33203125" style="4" customWidth="1"/>
    <col min="1308" max="1483" width="10.6640625" style="4"/>
    <col min="1484" max="1485" width="19.33203125" style="4" customWidth="1"/>
    <col min="1486" max="1486" width="10" style="4" customWidth="1"/>
    <col min="1487" max="1487" width="8.44140625" style="4" customWidth="1"/>
    <col min="1488" max="1488" width="55.6640625" style="4" bestFit="1" customWidth="1"/>
    <col min="1489" max="1490" width="19.33203125" style="4" customWidth="1"/>
    <col min="1491" max="1491" width="7.109375" style="4" customWidth="1"/>
    <col min="1492" max="1495" width="19.33203125" style="4" customWidth="1"/>
    <col min="1496" max="1496" width="7.109375" style="4" customWidth="1"/>
    <col min="1497" max="1500" width="19.33203125" style="4" customWidth="1"/>
    <col min="1501" max="1501" width="7.109375" style="4" customWidth="1"/>
    <col min="1502" max="1505" width="19.33203125" style="4" customWidth="1"/>
    <col min="1506" max="1506" width="7.109375" style="4" customWidth="1"/>
    <col min="1507" max="1510" width="19.33203125" style="4" customWidth="1"/>
    <col min="1511" max="1511" width="7.109375" style="4" customWidth="1"/>
    <col min="1512" max="1515" width="19.33203125" style="4" customWidth="1"/>
    <col min="1516" max="1516" width="7.109375" style="4" customWidth="1"/>
    <col min="1517" max="1520" width="19.33203125" style="4" customWidth="1"/>
    <col min="1521" max="1521" width="7.109375" style="4" customWidth="1"/>
    <col min="1522" max="1525" width="19.33203125" style="4" customWidth="1"/>
    <col min="1526" max="1526" width="7.109375" style="4" customWidth="1"/>
    <col min="1527" max="1530" width="19.33203125" style="4" customWidth="1"/>
    <col min="1531" max="1531" width="7.109375" style="4" customWidth="1"/>
    <col min="1532" max="1535" width="19.33203125" style="4" customWidth="1"/>
    <col min="1536" max="1536" width="7.109375" style="4" customWidth="1"/>
    <col min="1537" max="1540" width="19.33203125" style="4" customWidth="1"/>
    <col min="1541" max="1541" width="7.109375" style="4" customWidth="1"/>
    <col min="1542" max="1545" width="19.33203125" style="4" customWidth="1"/>
    <col min="1546" max="1546" width="7.109375" style="4" customWidth="1"/>
    <col min="1547" max="1550" width="19.33203125" style="4" customWidth="1"/>
    <col min="1551" max="1551" width="7.109375" style="4" customWidth="1"/>
    <col min="1552" max="1555" width="19.33203125" style="4" customWidth="1"/>
    <col min="1556" max="1556" width="7.109375" style="4" customWidth="1"/>
    <col min="1557" max="1560" width="19.33203125" style="4" customWidth="1"/>
    <col min="1561" max="1561" width="7.109375" style="4" customWidth="1"/>
    <col min="1562" max="1563" width="19.33203125" style="4" customWidth="1"/>
    <col min="1564" max="1739" width="10.6640625" style="4"/>
    <col min="1740" max="1741" width="19.33203125" style="4" customWidth="1"/>
    <col min="1742" max="1742" width="10" style="4" customWidth="1"/>
    <col min="1743" max="1743" width="8.44140625" style="4" customWidth="1"/>
    <col min="1744" max="1744" width="55.6640625" style="4" bestFit="1" customWidth="1"/>
    <col min="1745" max="1746" width="19.33203125" style="4" customWidth="1"/>
    <col min="1747" max="1747" width="7.109375" style="4" customWidth="1"/>
    <col min="1748" max="1751" width="19.33203125" style="4" customWidth="1"/>
    <col min="1752" max="1752" width="7.109375" style="4" customWidth="1"/>
    <col min="1753" max="1756" width="19.33203125" style="4" customWidth="1"/>
    <col min="1757" max="1757" width="7.109375" style="4" customWidth="1"/>
    <col min="1758" max="1761" width="19.33203125" style="4" customWidth="1"/>
    <col min="1762" max="1762" width="7.109375" style="4" customWidth="1"/>
    <col min="1763" max="1766" width="19.33203125" style="4" customWidth="1"/>
    <col min="1767" max="1767" width="7.109375" style="4" customWidth="1"/>
    <col min="1768" max="1771" width="19.33203125" style="4" customWidth="1"/>
    <col min="1772" max="1772" width="7.109375" style="4" customWidth="1"/>
    <col min="1773" max="1776" width="19.33203125" style="4" customWidth="1"/>
    <col min="1777" max="1777" width="7.109375" style="4" customWidth="1"/>
    <col min="1778" max="1781" width="19.33203125" style="4" customWidth="1"/>
    <col min="1782" max="1782" width="7.109375" style="4" customWidth="1"/>
    <col min="1783" max="1786" width="19.33203125" style="4" customWidth="1"/>
    <col min="1787" max="1787" width="7.109375" style="4" customWidth="1"/>
    <col min="1788" max="1791" width="19.33203125" style="4" customWidth="1"/>
    <col min="1792" max="1792" width="7.109375" style="4" customWidth="1"/>
    <col min="1793" max="1796" width="19.33203125" style="4" customWidth="1"/>
    <col min="1797" max="1797" width="7.109375" style="4" customWidth="1"/>
    <col min="1798" max="1801" width="19.33203125" style="4" customWidth="1"/>
    <col min="1802" max="1802" width="7.109375" style="4" customWidth="1"/>
    <col min="1803" max="1806" width="19.33203125" style="4" customWidth="1"/>
    <col min="1807" max="1807" width="7.109375" style="4" customWidth="1"/>
    <col min="1808" max="1811" width="19.33203125" style="4" customWidth="1"/>
    <col min="1812" max="1812" width="7.109375" style="4" customWidth="1"/>
    <col min="1813" max="1816" width="19.33203125" style="4" customWidth="1"/>
    <col min="1817" max="1817" width="7.109375" style="4" customWidth="1"/>
    <col min="1818" max="1819" width="19.33203125" style="4" customWidth="1"/>
    <col min="1820" max="1995" width="10.6640625" style="4"/>
    <col min="1996" max="1997" width="19.33203125" style="4" customWidth="1"/>
    <col min="1998" max="1998" width="10" style="4" customWidth="1"/>
    <col min="1999" max="1999" width="8.44140625" style="4" customWidth="1"/>
    <col min="2000" max="2000" width="55.6640625" style="4" bestFit="1" customWidth="1"/>
    <col min="2001" max="2002" width="19.33203125" style="4" customWidth="1"/>
    <col min="2003" max="2003" width="7.109375" style="4" customWidth="1"/>
    <col min="2004" max="2007" width="19.33203125" style="4" customWidth="1"/>
    <col min="2008" max="2008" width="7.109375" style="4" customWidth="1"/>
    <col min="2009" max="2012" width="19.33203125" style="4" customWidth="1"/>
    <col min="2013" max="2013" width="7.109375" style="4" customWidth="1"/>
    <col min="2014" max="2017" width="19.33203125" style="4" customWidth="1"/>
    <col min="2018" max="2018" width="7.109375" style="4" customWidth="1"/>
    <col min="2019" max="2022" width="19.33203125" style="4" customWidth="1"/>
    <col min="2023" max="2023" width="7.109375" style="4" customWidth="1"/>
    <col min="2024" max="2027" width="19.33203125" style="4" customWidth="1"/>
    <col min="2028" max="2028" width="7.109375" style="4" customWidth="1"/>
    <col min="2029" max="2032" width="19.33203125" style="4" customWidth="1"/>
    <col min="2033" max="2033" width="7.109375" style="4" customWidth="1"/>
    <col min="2034" max="2037" width="19.33203125" style="4" customWidth="1"/>
    <col min="2038" max="2038" width="7.109375" style="4" customWidth="1"/>
    <col min="2039" max="2042" width="19.33203125" style="4" customWidth="1"/>
    <col min="2043" max="2043" width="7.109375" style="4" customWidth="1"/>
    <col min="2044" max="2047" width="19.33203125" style="4" customWidth="1"/>
    <col min="2048" max="2048" width="7.109375" style="4" customWidth="1"/>
    <col min="2049" max="2052" width="19.33203125" style="4" customWidth="1"/>
    <col min="2053" max="2053" width="7.109375" style="4" customWidth="1"/>
    <col min="2054" max="2057" width="19.33203125" style="4" customWidth="1"/>
    <col min="2058" max="2058" width="7.109375" style="4" customWidth="1"/>
    <col min="2059" max="2062" width="19.33203125" style="4" customWidth="1"/>
    <col min="2063" max="2063" width="7.109375" style="4" customWidth="1"/>
    <col min="2064" max="2067" width="19.33203125" style="4" customWidth="1"/>
    <col min="2068" max="2068" width="7.109375" style="4" customWidth="1"/>
    <col min="2069" max="2072" width="19.33203125" style="4" customWidth="1"/>
    <col min="2073" max="2073" width="7.109375" style="4" customWidth="1"/>
    <col min="2074" max="2075" width="19.33203125" style="4" customWidth="1"/>
    <col min="2076" max="2251" width="10.6640625" style="4"/>
    <col min="2252" max="2253" width="19.33203125" style="4" customWidth="1"/>
    <col min="2254" max="2254" width="10" style="4" customWidth="1"/>
    <col min="2255" max="2255" width="8.44140625" style="4" customWidth="1"/>
    <col min="2256" max="2256" width="55.6640625" style="4" bestFit="1" customWidth="1"/>
    <col min="2257" max="2258" width="19.33203125" style="4" customWidth="1"/>
    <col min="2259" max="2259" width="7.109375" style="4" customWidth="1"/>
    <col min="2260" max="2263" width="19.33203125" style="4" customWidth="1"/>
    <col min="2264" max="2264" width="7.109375" style="4" customWidth="1"/>
    <col min="2265" max="2268" width="19.33203125" style="4" customWidth="1"/>
    <col min="2269" max="2269" width="7.109375" style="4" customWidth="1"/>
    <col min="2270" max="2273" width="19.33203125" style="4" customWidth="1"/>
    <col min="2274" max="2274" width="7.109375" style="4" customWidth="1"/>
    <col min="2275" max="2278" width="19.33203125" style="4" customWidth="1"/>
    <col min="2279" max="2279" width="7.109375" style="4" customWidth="1"/>
    <col min="2280" max="2283" width="19.33203125" style="4" customWidth="1"/>
    <col min="2284" max="2284" width="7.109375" style="4" customWidth="1"/>
    <col min="2285" max="2288" width="19.33203125" style="4" customWidth="1"/>
    <col min="2289" max="2289" width="7.109375" style="4" customWidth="1"/>
    <col min="2290" max="2293" width="19.33203125" style="4" customWidth="1"/>
    <col min="2294" max="2294" width="7.109375" style="4" customWidth="1"/>
    <col min="2295" max="2298" width="19.33203125" style="4" customWidth="1"/>
    <col min="2299" max="2299" width="7.109375" style="4" customWidth="1"/>
    <col min="2300" max="2303" width="19.33203125" style="4" customWidth="1"/>
    <col min="2304" max="2304" width="7.109375" style="4" customWidth="1"/>
    <col min="2305" max="2308" width="19.33203125" style="4" customWidth="1"/>
    <col min="2309" max="2309" width="7.109375" style="4" customWidth="1"/>
    <col min="2310" max="2313" width="19.33203125" style="4" customWidth="1"/>
    <col min="2314" max="2314" width="7.109375" style="4" customWidth="1"/>
    <col min="2315" max="2318" width="19.33203125" style="4" customWidth="1"/>
    <col min="2319" max="2319" width="7.109375" style="4" customWidth="1"/>
    <col min="2320" max="2323" width="19.33203125" style="4" customWidth="1"/>
    <col min="2324" max="2324" width="7.109375" style="4" customWidth="1"/>
    <col min="2325" max="2328" width="19.33203125" style="4" customWidth="1"/>
    <col min="2329" max="2329" width="7.109375" style="4" customWidth="1"/>
    <col min="2330" max="2331" width="19.33203125" style="4" customWidth="1"/>
    <col min="2332" max="2507" width="10.6640625" style="4"/>
    <col min="2508" max="2509" width="19.33203125" style="4" customWidth="1"/>
    <col min="2510" max="2510" width="10" style="4" customWidth="1"/>
    <col min="2511" max="2511" width="8.44140625" style="4" customWidth="1"/>
    <col min="2512" max="2512" width="55.6640625" style="4" bestFit="1" customWidth="1"/>
    <col min="2513" max="2514" width="19.33203125" style="4" customWidth="1"/>
    <col min="2515" max="2515" width="7.109375" style="4" customWidth="1"/>
    <col min="2516" max="2519" width="19.33203125" style="4" customWidth="1"/>
    <col min="2520" max="2520" width="7.109375" style="4" customWidth="1"/>
    <col min="2521" max="2524" width="19.33203125" style="4" customWidth="1"/>
    <col min="2525" max="2525" width="7.109375" style="4" customWidth="1"/>
    <col min="2526" max="2529" width="19.33203125" style="4" customWidth="1"/>
    <col min="2530" max="2530" width="7.109375" style="4" customWidth="1"/>
    <col min="2531" max="2534" width="19.33203125" style="4" customWidth="1"/>
    <col min="2535" max="2535" width="7.109375" style="4" customWidth="1"/>
    <col min="2536" max="2539" width="19.33203125" style="4" customWidth="1"/>
    <col min="2540" max="2540" width="7.109375" style="4" customWidth="1"/>
    <col min="2541" max="2544" width="19.33203125" style="4" customWidth="1"/>
    <col min="2545" max="2545" width="7.109375" style="4" customWidth="1"/>
    <col min="2546" max="2549" width="19.33203125" style="4" customWidth="1"/>
    <col min="2550" max="2550" width="7.109375" style="4" customWidth="1"/>
    <col min="2551" max="2554" width="19.33203125" style="4" customWidth="1"/>
    <col min="2555" max="2555" width="7.109375" style="4" customWidth="1"/>
    <col min="2556" max="2559" width="19.33203125" style="4" customWidth="1"/>
    <col min="2560" max="2560" width="7.109375" style="4" customWidth="1"/>
    <col min="2561" max="2564" width="19.33203125" style="4" customWidth="1"/>
    <col min="2565" max="2565" width="7.109375" style="4" customWidth="1"/>
    <col min="2566" max="2569" width="19.33203125" style="4" customWidth="1"/>
    <col min="2570" max="2570" width="7.109375" style="4" customWidth="1"/>
    <col min="2571" max="2574" width="19.33203125" style="4" customWidth="1"/>
    <col min="2575" max="2575" width="7.109375" style="4" customWidth="1"/>
    <col min="2576" max="2579" width="19.33203125" style="4" customWidth="1"/>
    <col min="2580" max="2580" width="7.109375" style="4" customWidth="1"/>
    <col min="2581" max="2584" width="19.33203125" style="4" customWidth="1"/>
    <col min="2585" max="2585" width="7.109375" style="4" customWidth="1"/>
    <col min="2586" max="2587" width="19.33203125" style="4" customWidth="1"/>
    <col min="2588" max="2763" width="10.6640625" style="4"/>
    <col min="2764" max="2765" width="19.33203125" style="4" customWidth="1"/>
    <col min="2766" max="2766" width="10" style="4" customWidth="1"/>
    <col min="2767" max="2767" width="8.44140625" style="4" customWidth="1"/>
    <col min="2768" max="2768" width="55.6640625" style="4" bestFit="1" customWidth="1"/>
    <col min="2769" max="2770" width="19.33203125" style="4" customWidth="1"/>
    <col min="2771" max="2771" width="7.109375" style="4" customWidth="1"/>
    <col min="2772" max="2775" width="19.33203125" style="4" customWidth="1"/>
    <col min="2776" max="2776" width="7.109375" style="4" customWidth="1"/>
    <col min="2777" max="2780" width="19.33203125" style="4" customWidth="1"/>
    <col min="2781" max="2781" width="7.109375" style="4" customWidth="1"/>
    <col min="2782" max="2785" width="19.33203125" style="4" customWidth="1"/>
    <col min="2786" max="2786" width="7.109375" style="4" customWidth="1"/>
    <col min="2787" max="2790" width="19.33203125" style="4" customWidth="1"/>
    <col min="2791" max="2791" width="7.109375" style="4" customWidth="1"/>
    <col min="2792" max="2795" width="19.33203125" style="4" customWidth="1"/>
    <col min="2796" max="2796" width="7.109375" style="4" customWidth="1"/>
    <col min="2797" max="2800" width="19.33203125" style="4" customWidth="1"/>
    <col min="2801" max="2801" width="7.109375" style="4" customWidth="1"/>
    <col min="2802" max="2805" width="19.33203125" style="4" customWidth="1"/>
    <col min="2806" max="2806" width="7.109375" style="4" customWidth="1"/>
    <col min="2807" max="2810" width="19.33203125" style="4" customWidth="1"/>
    <col min="2811" max="2811" width="7.109375" style="4" customWidth="1"/>
    <col min="2812" max="2815" width="19.33203125" style="4" customWidth="1"/>
    <col min="2816" max="2816" width="7.109375" style="4" customWidth="1"/>
    <col min="2817" max="2820" width="19.33203125" style="4" customWidth="1"/>
    <col min="2821" max="2821" width="7.109375" style="4" customWidth="1"/>
    <col min="2822" max="2825" width="19.33203125" style="4" customWidth="1"/>
    <col min="2826" max="2826" width="7.109375" style="4" customWidth="1"/>
    <col min="2827" max="2830" width="19.33203125" style="4" customWidth="1"/>
    <col min="2831" max="2831" width="7.109375" style="4" customWidth="1"/>
    <col min="2832" max="2835" width="19.33203125" style="4" customWidth="1"/>
    <col min="2836" max="2836" width="7.109375" style="4" customWidth="1"/>
    <col min="2837" max="2840" width="19.33203125" style="4" customWidth="1"/>
    <col min="2841" max="2841" width="7.109375" style="4" customWidth="1"/>
    <col min="2842" max="2843" width="19.33203125" style="4" customWidth="1"/>
    <col min="2844" max="3019" width="10.6640625" style="4"/>
    <col min="3020" max="3021" width="19.33203125" style="4" customWidth="1"/>
    <col min="3022" max="3022" width="10" style="4" customWidth="1"/>
    <col min="3023" max="3023" width="8.44140625" style="4" customWidth="1"/>
    <col min="3024" max="3024" width="55.6640625" style="4" bestFit="1" customWidth="1"/>
    <col min="3025" max="3026" width="19.33203125" style="4" customWidth="1"/>
    <col min="3027" max="3027" width="7.109375" style="4" customWidth="1"/>
    <col min="3028" max="3031" width="19.33203125" style="4" customWidth="1"/>
    <col min="3032" max="3032" width="7.109375" style="4" customWidth="1"/>
    <col min="3033" max="3036" width="19.33203125" style="4" customWidth="1"/>
    <col min="3037" max="3037" width="7.109375" style="4" customWidth="1"/>
    <col min="3038" max="3041" width="19.33203125" style="4" customWidth="1"/>
    <col min="3042" max="3042" width="7.109375" style="4" customWidth="1"/>
    <col min="3043" max="3046" width="19.33203125" style="4" customWidth="1"/>
    <col min="3047" max="3047" width="7.109375" style="4" customWidth="1"/>
    <col min="3048" max="3051" width="19.33203125" style="4" customWidth="1"/>
    <col min="3052" max="3052" width="7.109375" style="4" customWidth="1"/>
    <col min="3053" max="3056" width="19.33203125" style="4" customWidth="1"/>
    <col min="3057" max="3057" width="7.109375" style="4" customWidth="1"/>
    <col min="3058" max="3061" width="19.33203125" style="4" customWidth="1"/>
    <col min="3062" max="3062" width="7.109375" style="4" customWidth="1"/>
    <col min="3063" max="3066" width="19.33203125" style="4" customWidth="1"/>
    <col min="3067" max="3067" width="7.109375" style="4" customWidth="1"/>
    <col min="3068" max="3071" width="19.33203125" style="4" customWidth="1"/>
    <col min="3072" max="3072" width="7.109375" style="4" customWidth="1"/>
    <col min="3073" max="3076" width="19.33203125" style="4" customWidth="1"/>
    <col min="3077" max="3077" width="7.109375" style="4" customWidth="1"/>
    <col min="3078" max="3081" width="19.33203125" style="4" customWidth="1"/>
    <col min="3082" max="3082" width="7.109375" style="4" customWidth="1"/>
    <col min="3083" max="3086" width="19.33203125" style="4" customWidth="1"/>
    <col min="3087" max="3087" width="7.109375" style="4" customWidth="1"/>
    <col min="3088" max="3091" width="19.33203125" style="4" customWidth="1"/>
    <col min="3092" max="3092" width="7.109375" style="4" customWidth="1"/>
    <col min="3093" max="3096" width="19.33203125" style="4" customWidth="1"/>
    <col min="3097" max="3097" width="7.109375" style="4" customWidth="1"/>
    <col min="3098" max="3099" width="19.33203125" style="4" customWidth="1"/>
    <col min="3100" max="3275" width="10.6640625" style="4"/>
    <col min="3276" max="3277" width="19.33203125" style="4" customWidth="1"/>
    <col min="3278" max="3278" width="10" style="4" customWidth="1"/>
    <col min="3279" max="3279" width="8.44140625" style="4" customWidth="1"/>
    <col min="3280" max="3280" width="55.6640625" style="4" bestFit="1" customWidth="1"/>
    <col min="3281" max="3282" width="19.33203125" style="4" customWidth="1"/>
    <col min="3283" max="3283" width="7.109375" style="4" customWidth="1"/>
    <col min="3284" max="3287" width="19.33203125" style="4" customWidth="1"/>
    <col min="3288" max="3288" width="7.109375" style="4" customWidth="1"/>
    <col min="3289" max="3292" width="19.33203125" style="4" customWidth="1"/>
    <col min="3293" max="3293" width="7.109375" style="4" customWidth="1"/>
    <col min="3294" max="3297" width="19.33203125" style="4" customWidth="1"/>
    <col min="3298" max="3298" width="7.109375" style="4" customWidth="1"/>
    <col min="3299" max="3302" width="19.33203125" style="4" customWidth="1"/>
    <col min="3303" max="3303" width="7.109375" style="4" customWidth="1"/>
    <col min="3304" max="3307" width="19.33203125" style="4" customWidth="1"/>
    <col min="3308" max="3308" width="7.109375" style="4" customWidth="1"/>
    <col min="3309" max="3312" width="19.33203125" style="4" customWidth="1"/>
    <col min="3313" max="3313" width="7.109375" style="4" customWidth="1"/>
    <col min="3314" max="3317" width="19.33203125" style="4" customWidth="1"/>
    <col min="3318" max="3318" width="7.109375" style="4" customWidth="1"/>
    <col min="3319" max="3322" width="19.33203125" style="4" customWidth="1"/>
    <col min="3323" max="3323" width="7.109375" style="4" customWidth="1"/>
    <col min="3324" max="3327" width="19.33203125" style="4" customWidth="1"/>
    <col min="3328" max="3328" width="7.109375" style="4" customWidth="1"/>
    <col min="3329" max="3332" width="19.33203125" style="4" customWidth="1"/>
    <col min="3333" max="3333" width="7.109375" style="4" customWidth="1"/>
    <col min="3334" max="3337" width="19.33203125" style="4" customWidth="1"/>
    <col min="3338" max="3338" width="7.109375" style="4" customWidth="1"/>
    <col min="3339" max="3342" width="19.33203125" style="4" customWidth="1"/>
    <col min="3343" max="3343" width="7.109375" style="4" customWidth="1"/>
    <col min="3344" max="3347" width="19.33203125" style="4" customWidth="1"/>
    <col min="3348" max="3348" width="7.109375" style="4" customWidth="1"/>
    <col min="3349" max="3352" width="19.33203125" style="4" customWidth="1"/>
    <col min="3353" max="3353" width="7.109375" style="4" customWidth="1"/>
    <col min="3354" max="3355" width="19.33203125" style="4" customWidth="1"/>
    <col min="3356" max="3531" width="10.6640625" style="4"/>
    <col min="3532" max="3533" width="19.33203125" style="4" customWidth="1"/>
    <col min="3534" max="3534" width="10" style="4" customWidth="1"/>
    <col min="3535" max="3535" width="8.44140625" style="4" customWidth="1"/>
    <col min="3536" max="3536" width="55.6640625" style="4" bestFit="1" customWidth="1"/>
    <col min="3537" max="3538" width="19.33203125" style="4" customWidth="1"/>
    <col min="3539" max="3539" width="7.109375" style="4" customWidth="1"/>
    <col min="3540" max="3543" width="19.33203125" style="4" customWidth="1"/>
    <col min="3544" max="3544" width="7.109375" style="4" customWidth="1"/>
    <col min="3545" max="3548" width="19.33203125" style="4" customWidth="1"/>
    <col min="3549" max="3549" width="7.109375" style="4" customWidth="1"/>
    <col min="3550" max="3553" width="19.33203125" style="4" customWidth="1"/>
    <col min="3554" max="3554" width="7.109375" style="4" customWidth="1"/>
    <col min="3555" max="3558" width="19.33203125" style="4" customWidth="1"/>
    <col min="3559" max="3559" width="7.109375" style="4" customWidth="1"/>
    <col min="3560" max="3563" width="19.33203125" style="4" customWidth="1"/>
    <col min="3564" max="3564" width="7.109375" style="4" customWidth="1"/>
    <col min="3565" max="3568" width="19.33203125" style="4" customWidth="1"/>
    <col min="3569" max="3569" width="7.109375" style="4" customWidth="1"/>
    <col min="3570" max="3573" width="19.33203125" style="4" customWidth="1"/>
    <col min="3574" max="3574" width="7.109375" style="4" customWidth="1"/>
    <col min="3575" max="3578" width="19.33203125" style="4" customWidth="1"/>
    <col min="3579" max="3579" width="7.109375" style="4" customWidth="1"/>
    <col min="3580" max="3583" width="19.33203125" style="4" customWidth="1"/>
    <col min="3584" max="3584" width="7.109375" style="4" customWidth="1"/>
    <col min="3585" max="3588" width="19.33203125" style="4" customWidth="1"/>
    <col min="3589" max="3589" width="7.109375" style="4" customWidth="1"/>
    <col min="3590" max="3593" width="19.33203125" style="4" customWidth="1"/>
    <col min="3594" max="3594" width="7.109375" style="4" customWidth="1"/>
    <col min="3595" max="3598" width="19.33203125" style="4" customWidth="1"/>
    <col min="3599" max="3599" width="7.109375" style="4" customWidth="1"/>
    <col min="3600" max="3603" width="19.33203125" style="4" customWidth="1"/>
    <col min="3604" max="3604" width="7.109375" style="4" customWidth="1"/>
    <col min="3605" max="3608" width="19.33203125" style="4" customWidth="1"/>
    <col min="3609" max="3609" width="7.109375" style="4" customWidth="1"/>
    <col min="3610" max="3611" width="19.33203125" style="4" customWidth="1"/>
    <col min="3612" max="3787" width="10.6640625" style="4"/>
    <col min="3788" max="3789" width="19.33203125" style="4" customWidth="1"/>
    <col min="3790" max="3790" width="10" style="4" customWidth="1"/>
    <col min="3791" max="3791" width="8.44140625" style="4" customWidth="1"/>
    <col min="3792" max="3792" width="55.6640625" style="4" bestFit="1" customWidth="1"/>
    <col min="3793" max="3794" width="19.33203125" style="4" customWidth="1"/>
    <col min="3795" max="3795" width="7.109375" style="4" customWidth="1"/>
    <col min="3796" max="3799" width="19.33203125" style="4" customWidth="1"/>
    <col min="3800" max="3800" width="7.109375" style="4" customWidth="1"/>
    <col min="3801" max="3804" width="19.33203125" style="4" customWidth="1"/>
    <col min="3805" max="3805" width="7.109375" style="4" customWidth="1"/>
    <col min="3806" max="3809" width="19.33203125" style="4" customWidth="1"/>
    <col min="3810" max="3810" width="7.109375" style="4" customWidth="1"/>
    <col min="3811" max="3814" width="19.33203125" style="4" customWidth="1"/>
    <col min="3815" max="3815" width="7.109375" style="4" customWidth="1"/>
    <col min="3816" max="3819" width="19.33203125" style="4" customWidth="1"/>
    <col min="3820" max="3820" width="7.109375" style="4" customWidth="1"/>
    <col min="3821" max="3824" width="19.33203125" style="4" customWidth="1"/>
    <col min="3825" max="3825" width="7.109375" style="4" customWidth="1"/>
    <col min="3826" max="3829" width="19.33203125" style="4" customWidth="1"/>
    <col min="3830" max="3830" width="7.109375" style="4" customWidth="1"/>
    <col min="3831" max="3834" width="19.33203125" style="4" customWidth="1"/>
    <col min="3835" max="3835" width="7.109375" style="4" customWidth="1"/>
    <col min="3836" max="3839" width="19.33203125" style="4" customWidth="1"/>
    <col min="3840" max="3840" width="7.109375" style="4" customWidth="1"/>
    <col min="3841" max="3844" width="19.33203125" style="4" customWidth="1"/>
    <col min="3845" max="3845" width="7.109375" style="4" customWidth="1"/>
    <col min="3846" max="3849" width="19.33203125" style="4" customWidth="1"/>
    <col min="3850" max="3850" width="7.109375" style="4" customWidth="1"/>
    <col min="3851" max="3854" width="19.33203125" style="4" customWidth="1"/>
    <col min="3855" max="3855" width="7.109375" style="4" customWidth="1"/>
    <col min="3856" max="3859" width="19.33203125" style="4" customWidth="1"/>
    <col min="3860" max="3860" width="7.109375" style="4" customWidth="1"/>
    <col min="3861" max="3864" width="19.33203125" style="4" customWidth="1"/>
    <col min="3865" max="3865" width="7.109375" style="4" customWidth="1"/>
    <col min="3866" max="3867" width="19.33203125" style="4" customWidth="1"/>
    <col min="3868" max="4043" width="10.6640625" style="4"/>
    <col min="4044" max="4045" width="19.33203125" style="4" customWidth="1"/>
    <col min="4046" max="4046" width="10" style="4" customWidth="1"/>
    <col min="4047" max="4047" width="8.44140625" style="4" customWidth="1"/>
    <col min="4048" max="4048" width="55.6640625" style="4" bestFit="1" customWidth="1"/>
    <col min="4049" max="4050" width="19.33203125" style="4" customWidth="1"/>
    <col min="4051" max="4051" width="7.109375" style="4" customWidth="1"/>
    <col min="4052" max="4055" width="19.33203125" style="4" customWidth="1"/>
    <col min="4056" max="4056" width="7.109375" style="4" customWidth="1"/>
    <col min="4057" max="4060" width="19.33203125" style="4" customWidth="1"/>
    <col min="4061" max="4061" width="7.109375" style="4" customWidth="1"/>
    <col min="4062" max="4065" width="19.33203125" style="4" customWidth="1"/>
    <col min="4066" max="4066" width="7.109375" style="4" customWidth="1"/>
    <col min="4067" max="4070" width="19.33203125" style="4" customWidth="1"/>
    <col min="4071" max="4071" width="7.109375" style="4" customWidth="1"/>
    <col min="4072" max="4075" width="19.33203125" style="4" customWidth="1"/>
    <col min="4076" max="4076" width="7.109375" style="4" customWidth="1"/>
    <col min="4077" max="4080" width="19.33203125" style="4" customWidth="1"/>
    <col min="4081" max="4081" width="7.109375" style="4" customWidth="1"/>
    <col min="4082" max="4085" width="19.33203125" style="4" customWidth="1"/>
    <col min="4086" max="4086" width="7.109375" style="4" customWidth="1"/>
    <col min="4087" max="4090" width="19.33203125" style="4" customWidth="1"/>
    <col min="4091" max="4091" width="7.109375" style="4" customWidth="1"/>
    <col min="4092" max="4095" width="19.33203125" style="4" customWidth="1"/>
    <col min="4096" max="4096" width="7.109375" style="4" customWidth="1"/>
    <col min="4097" max="4100" width="19.33203125" style="4" customWidth="1"/>
    <col min="4101" max="4101" width="7.109375" style="4" customWidth="1"/>
    <col min="4102" max="4105" width="19.33203125" style="4" customWidth="1"/>
    <col min="4106" max="4106" width="7.109375" style="4" customWidth="1"/>
    <col min="4107" max="4110" width="19.33203125" style="4" customWidth="1"/>
    <col min="4111" max="4111" width="7.109375" style="4" customWidth="1"/>
    <col min="4112" max="4115" width="19.33203125" style="4" customWidth="1"/>
    <col min="4116" max="4116" width="7.109375" style="4" customWidth="1"/>
    <col min="4117" max="4120" width="19.33203125" style="4" customWidth="1"/>
    <col min="4121" max="4121" width="7.109375" style="4" customWidth="1"/>
    <col min="4122" max="4123" width="19.33203125" style="4" customWidth="1"/>
    <col min="4124" max="4299" width="10.6640625" style="4"/>
    <col min="4300" max="4301" width="19.33203125" style="4" customWidth="1"/>
    <col min="4302" max="4302" width="10" style="4" customWidth="1"/>
    <col min="4303" max="4303" width="8.44140625" style="4" customWidth="1"/>
    <col min="4304" max="4304" width="55.6640625" style="4" bestFit="1" customWidth="1"/>
    <col min="4305" max="4306" width="19.33203125" style="4" customWidth="1"/>
    <col min="4307" max="4307" width="7.109375" style="4" customWidth="1"/>
    <col min="4308" max="4311" width="19.33203125" style="4" customWidth="1"/>
    <col min="4312" max="4312" width="7.109375" style="4" customWidth="1"/>
    <col min="4313" max="4316" width="19.33203125" style="4" customWidth="1"/>
    <col min="4317" max="4317" width="7.109375" style="4" customWidth="1"/>
    <col min="4318" max="4321" width="19.33203125" style="4" customWidth="1"/>
    <col min="4322" max="4322" width="7.109375" style="4" customWidth="1"/>
    <col min="4323" max="4326" width="19.33203125" style="4" customWidth="1"/>
    <col min="4327" max="4327" width="7.109375" style="4" customWidth="1"/>
    <col min="4328" max="4331" width="19.33203125" style="4" customWidth="1"/>
    <col min="4332" max="4332" width="7.109375" style="4" customWidth="1"/>
    <col min="4333" max="4336" width="19.33203125" style="4" customWidth="1"/>
    <col min="4337" max="4337" width="7.109375" style="4" customWidth="1"/>
    <col min="4338" max="4341" width="19.33203125" style="4" customWidth="1"/>
    <col min="4342" max="4342" width="7.109375" style="4" customWidth="1"/>
    <col min="4343" max="4346" width="19.33203125" style="4" customWidth="1"/>
    <col min="4347" max="4347" width="7.109375" style="4" customWidth="1"/>
    <col min="4348" max="4351" width="19.33203125" style="4" customWidth="1"/>
    <col min="4352" max="4352" width="7.109375" style="4" customWidth="1"/>
    <col min="4353" max="4356" width="19.33203125" style="4" customWidth="1"/>
    <col min="4357" max="4357" width="7.109375" style="4" customWidth="1"/>
    <col min="4358" max="4361" width="19.33203125" style="4" customWidth="1"/>
    <col min="4362" max="4362" width="7.109375" style="4" customWidth="1"/>
    <col min="4363" max="4366" width="19.33203125" style="4" customWidth="1"/>
    <col min="4367" max="4367" width="7.109375" style="4" customWidth="1"/>
    <col min="4368" max="4371" width="19.33203125" style="4" customWidth="1"/>
    <col min="4372" max="4372" width="7.109375" style="4" customWidth="1"/>
    <col min="4373" max="4376" width="19.33203125" style="4" customWidth="1"/>
    <col min="4377" max="4377" width="7.109375" style="4" customWidth="1"/>
    <col min="4378" max="4379" width="19.33203125" style="4" customWidth="1"/>
    <col min="4380" max="4555" width="10.6640625" style="4"/>
    <col min="4556" max="4557" width="19.33203125" style="4" customWidth="1"/>
    <col min="4558" max="4558" width="10" style="4" customWidth="1"/>
    <col min="4559" max="4559" width="8.44140625" style="4" customWidth="1"/>
    <col min="4560" max="4560" width="55.6640625" style="4" bestFit="1" customWidth="1"/>
    <col min="4561" max="4562" width="19.33203125" style="4" customWidth="1"/>
    <col min="4563" max="4563" width="7.109375" style="4" customWidth="1"/>
    <col min="4564" max="4567" width="19.33203125" style="4" customWidth="1"/>
    <col min="4568" max="4568" width="7.109375" style="4" customWidth="1"/>
    <col min="4569" max="4572" width="19.33203125" style="4" customWidth="1"/>
    <col min="4573" max="4573" width="7.109375" style="4" customWidth="1"/>
    <col min="4574" max="4577" width="19.33203125" style="4" customWidth="1"/>
    <col min="4578" max="4578" width="7.109375" style="4" customWidth="1"/>
    <col min="4579" max="4582" width="19.33203125" style="4" customWidth="1"/>
    <col min="4583" max="4583" width="7.109375" style="4" customWidth="1"/>
    <col min="4584" max="4587" width="19.33203125" style="4" customWidth="1"/>
    <col min="4588" max="4588" width="7.109375" style="4" customWidth="1"/>
    <col min="4589" max="4592" width="19.33203125" style="4" customWidth="1"/>
    <col min="4593" max="4593" width="7.109375" style="4" customWidth="1"/>
    <col min="4594" max="4597" width="19.33203125" style="4" customWidth="1"/>
    <col min="4598" max="4598" width="7.109375" style="4" customWidth="1"/>
    <col min="4599" max="4602" width="19.33203125" style="4" customWidth="1"/>
    <col min="4603" max="4603" width="7.109375" style="4" customWidth="1"/>
    <col min="4604" max="4607" width="19.33203125" style="4" customWidth="1"/>
    <col min="4608" max="4608" width="7.109375" style="4" customWidth="1"/>
    <col min="4609" max="4612" width="19.33203125" style="4" customWidth="1"/>
    <col min="4613" max="4613" width="7.109375" style="4" customWidth="1"/>
    <col min="4614" max="4617" width="19.33203125" style="4" customWidth="1"/>
    <col min="4618" max="4618" width="7.109375" style="4" customWidth="1"/>
    <col min="4619" max="4622" width="19.33203125" style="4" customWidth="1"/>
    <col min="4623" max="4623" width="7.109375" style="4" customWidth="1"/>
    <col min="4624" max="4627" width="19.33203125" style="4" customWidth="1"/>
    <col min="4628" max="4628" width="7.109375" style="4" customWidth="1"/>
    <col min="4629" max="4632" width="19.33203125" style="4" customWidth="1"/>
    <col min="4633" max="4633" width="7.109375" style="4" customWidth="1"/>
    <col min="4634" max="4635" width="19.33203125" style="4" customWidth="1"/>
    <col min="4636" max="4811" width="10.6640625" style="4"/>
    <col min="4812" max="4813" width="19.33203125" style="4" customWidth="1"/>
    <col min="4814" max="4814" width="10" style="4" customWidth="1"/>
    <col min="4815" max="4815" width="8.44140625" style="4" customWidth="1"/>
    <col min="4816" max="4816" width="55.6640625" style="4" bestFit="1" customWidth="1"/>
    <col min="4817" max="4818" width="19.33203125" style="4" customWidth="1"/>
    <col min="4819" max="4819" width="7.109375" style="4" customWidth="1"/>
    <col min="4820" max="4823" width="19.33203125" style="4" customWidth="1"/>
    <col min="4824" max="4824" width="7.109375" style="4" customWidth="1"/>
    <col min="4825" max="4828" width="19.33203125" style="4" customWidth="1"/>
    <col min="4829" max="4829" width="7.109375" style="4" customWidth="1"/>
    <col min="4830" max="4833" width="19.33203125" style="4" customWidth="1"/>
    <col min="4834" max="4834" width="7.109375" style="4" customWidth="1"/>
    <col min="4835" max="4838" width="19.33203125" style="4" customWidth="1"/>
    <col min="4839" max="4839" width="7.109375" style="4" customWidth="1"/>
    <col min="4840" max="4843" width="19.33203125" style="4" customWidth="1"/>
    <col min="4844" max="4844" width="7.109375" style="4" customWidth="1"/>
    <col min="4845" max="4848" width="19.33203125" style="4" customWidth="1"/>
    <col min="4849" max="4849" width="7.109375" style="4" customWidth="1"/>
    <col min="4850" max="4853" width="19.33203125" style="4" customWidth="1"/>
    <col min="4854" max="4854" width="7.109375" style="4" customWidth="1"/>
    <col min="4855" max="4858" width="19.33203125" style="4" customWidth="1"/>
    <col min="4859" max="4859" width="7.109375" style="4" customWidth="1"/>
    <col min="4860" max="4863" width="19.33203125" style="4" customWidth="1"/>
    <col min="4864" max="4864" width="7.109375" style="4" customWidth="1"/>
    <col min="4865" max="4868" width="19.33203125" style="4" customWidth="1"/>
    <col min="4869" max="4869" width="7.109375" style="4" customWidth="1"/>
    <col min="4870" max="4873" width="19.33203125" style="4" customWidth="1"/>
    <col min="4874" max="4874" width="7.109375" style="4" customWidth="1"/>
    <col min="4875" max="4878" width="19.33203125" style="4" customWidth="1"/>
    <col min="4879" max="4879" width="7.109375" style="4" customWidth="1"/>
    <col min="4880" max="4883" width="19.33203125" style="4" customWidth="1"/>
    <col min="4884" max="4884" width="7.109375" style="4" customWidth="1"/>
    <col min="4885" max="4888" width="19.33203125" style="4" customWidth="1"/>
    <col min="4889" max="4889" width="7.109375" style="4" customWidth="1"/>
    <col min="4890" max="4891" width="19.33203125" style="4" customWidth="1"/>
    <col min="4892" max="5067" width="10.6640625" style="4"/>
    <col min="5068" max="5069" width="19.33203125" style="4" customWidth="1"/>
    <col min="5070" max="5070" width="10" style="4" customWidth="1"/>
    <col min="5071" max="5071" width="8.44140625" style="4" customWidth="1"/>
    <col min="5072" max="5072" width="55.6640625" style="4" bestFit="1" customWidth="1"/>
    <col min="5073" max="5074" width="19.33203125" style="4" customWidth="1"/>
    <col min="5075" max="5075" width="7.109375" style="4" customWidth="1"/>
    <col min="5076" max="5079" width="19.33203125" style="4" customWidth="1"/>
    <col min="5080" max="5080" width="7.109375" style="4" customWidth="1"/>
    <col min="5081" max="5084" width="19.33203125" style="4" customWidth="1"/>
    <col min="5085" max="5085" width="7.109375" style="4" customWidth="1"/>
    <col min="5086" max="5089" width="19.33203125" style="4" customWidth="1"/>
    <col min="5090" max="5090" width="7.109375" style="4" customWidth="1"/>
    <col min="5091" max="5094" width="19.33203125" style="4" customWidth="1"/>
    <col min="5095" max="5095" width="7.109375" style="4" customWidth="1"/>
    <col min="5096" max="5099" width="19.33203125" style="4" customWidth="1"/>
    <col min="5100" max="5100" width="7.109375" style="4" customWidth="1"/>
    <col min="5101" max="5104" width="19.33203125" style="4" customWidth="1"/>
    <col min="5105" max="5105" width="7.109375" style="4" customWidth="1"/>
    <col min="5106" max="5109" width="19.33203125" style="4" customWidth="1"/>
    <col min="5110" max="5110" width="7.109375" style="4" customWidth="1"/>
    <col min="5111" max="5114" width="19.33203125" style="4" customWidth="1"/>
    <col min="5115" max="5115" width="7.109375" style="4" customWidth="1"/>
    <col min="5116" max="5119" width="19.33203125" style="4" customWidth="1"/>
    <col min="5120" max="5120" width="7.109375" style="4" customWidth="1"/>
    <col min="5121" max="5124" width="19.33203125" style="4" customWidth="1"/>
    <col min="5125" max="5125" width="7.109375" style="4" customWidth="1"/>
    <col min="5126" max="5129" width="19.33203125" style="4" customWidth="1"/>
    <col min="5130" max="5130" width="7.109375" style="4" customWidth="1"/>
    <col min="5131" max="5134" width="19.33203125" style="4" customWidth="1"/>
    <col min="5135" max="5135" width="7.109375" style="4" customWidth="1"/>
    <col min="5136" max="5139" width="19.33203125" style="4" customWidth="1"/>
    <col min="5140" max="5140" width="7.109375" style="4" customWidth="1"/>
    <col min="5141" max="5144" width="19.33203125" style="4" customWidth="1"/>
    <col min="5145" max="5145" width="7.109375" style="4" customWidth="1"/>
    <col min="5146" max="5147" width="19.33203125" style="4" customWidth="1"/>
    <col min="5148" max="5323" width="10.6640625" style="4"/>
    <col min="5324" max="5325" width="19.33203125" style="4" customWidth="1"/>
    <col min="5326" max="5326" width="10" style="4" customWidth="1"/>
    <col min="5327" max="5327" width="8.44140625" style="4" customWidth="1"/>
    <col min="5328" max="5328" width="55.6640625" style="4" bestFit="1" customWidth="1"/>
    <col min="5329" max="5330" width="19.33203125" style="4" customWidth="1"/>
    <col min="5331" max="5331" width="7.109375" style="4" customWidth="1"/>
    <col min="5332" max="5335" width="19.33203125" style="4" customWidth="1"/>
    <col min="5336" max="5336" width="7.109375" style="4" customWidth="1"/>
    <col min="5337" max="5340" width="19.33203125" style="4" customWidth="1"/>
    <col min="5341" max="5341" width="7.109375" style="4" customWidth="1"/>
    <col min="5342" max="5345" width="19.33203125" style="4" customWidth="1"/>
    <col min="5346" max="5346" width="7.109375" style="4" customWidth="1"/>
    <col min="5347" max="5350" width="19.33203125" style="4" customWidth="1"/>
    <col min="5351" max="5351" width="7.109375" style="4" customWidth="1"/>
    <col min="5352" max="5355" width="19.33203125" style="4" customWidth="1"/>
    <col min="5356" max="5356" width="7.109375" style="4" customWidth="1"/>
    <col min="5357" max="5360" width="19.33203125" style="4" customWidth="1"/>
    <col min="5361" max="5361" width="7.109375" style="4" customWidth="1"/>
    <col min="5362" max="5365" width="19.33203125" style="4" customWidth="1"/>
    <col min="5366" max="5366" width="7.109375" style="4" customWidth="1"/>
    <col min="5367" max="5370" width="19.33203125" style="4" customWidth="1"/>
    <col min="5371" max="5371" width="7.109375" style="4" customWidth="1"/>
    <col min="5372" max="5375" width="19.33203125" style="4" customWidth="1"/>
    <col min="5376" max="5376" width="7.109375" style="4" customWidth="1"/>
    <col min="5377" max="5380" width="19.33203125" style="4" customWidth="1"/>
    <col min="5381" max="5381" width="7.109375" style="4" customWidth="1"/>
    <col min="5382" max="5385" width="19.33203125" style="4" customWidth="1"/>
    <col min="5386" max="5386" width="7.109375" style="4" customWidth="1"/>
    <col min="5387" max="5390" width="19.33203125" style="4" customWidth="1"/>
    <col min="5391" max="5391" width="7.109375" style="4" customWidth="1"/>
    <col min="5392" max="5395" width="19.33203125" style="4" customWidth="1"/>
    <col min="5396" max="5396" width="7.109375" style="4" customWidth="1"/>
    <col min="5397" max="5400" width="19.33203125" style="4" customWidth="1"/>
    <col min="5401" max="5401" width="7.109375" style="4" customWidth="1"/>
    <col min="5402" max="5403" width="19.33203125" style="4" customWidth="1"/>
    <col min="5404" max="5579" width="10.6640625" style="4"/>
    <col min="5580" max="5581" width="19.33203125" style="4" customWidth="1"/>
    <col min="5582" max="5582" width="10" style="4" customWidth="1"/>
    <col min="5583" max="5583" width="8.44140625" style="4" customWidth="1"/>
    <col min="5584" max="5584" width="55.6640625" style="4" bestFit="1" customWidth="1"/>
    <col min="5585" max="5586" width="19.33203125" style="4" customWidth="1"/>
    <col min="5587" max="5587" width="7.109375" style="4" customWidth="1"/>
    <col min="5588" max="5591" width="19.33203125" style="4" customWidth="1"/>
    <col min="5592" max="5592" width="7.109375" style="4" customWidth="1"/>
    <col min="5593" max="5596" width="19.33203125" style="4" customWidth="1"/>
    <col min="5597" max="5597" width="7.109375" style="4" customWidth="1"/>
    <col min="5598" max="5601" width="19.33203125" style="4" customWidth="1"/>
    <col min="5602" max="5602" width="7.109375" style="4" customWidth="1"/>
    <col min="5603" max="5606" width="19.33203125" style="4" customWidth="1"/>
    <col min="5607" max="5607" width="7.109375" style="4" customWidth="1"/>
    <col min="5608" max="5611" width="19.33203125" style="4" customWidth="1"/>
    <col min="5612" max="5612" width="7.109375" style="4" customWidth="1"/>
    <col min="5613" max="5616" width="19.33203125" style="4" customWidth="1"/>
    <col min="5617" max="5617" width="7.109375" style="4" customWidth="1"/>
    <col min="5618" max="5621" width="19.33203125" style="4" customWidth="1"/>
    <col min="5622" max="5622" width="7.109375" style="4" customWidth="1"/>
    <col min="5623" max="5626" width="19.33203125" style="4" customWidth="1"/>
    <col min="5627" max="5627" width="7.109375" style="4" customWidth="1"/>
    <col min="5628" max="5631" width="19.33203125" style="4" customWidth="1"/>
    <col min="5632" max="5632" width="7.109375" style="4" customWidth="1"/>
    <col min="5633" max="5636" width="19.33203125" style="4" customWidth="1"/>
    <col min="5637" max="5637" width="7.109375" style="4" customWidth="1"/>
    <col min="5638" max="5641" width="19.33203125" style="4" customWidth="1"/>
    <col min="5642" max="5642" width="7.109375" style="4" customWidth="1"/>
    <col min="5643" max="5646" width="19.33203125" style="4" customWidth="1"/>
    <col min="5647" max="5647" width="7.109375" style="4" customWidth="1"/>
    <col min="5648" max="5651" width="19.33203125" style="4" customWidth="1"/>
    <col min="5652" max="5652" width="7.109375" style="4" customWidth="1"/>
    <col min="5653" max="5656" width="19.33203125" style="4" customWidth="1"/>
    <col min="5657" max="5657" width="7.109375" style="4" customWidth="1"/>
    <col min="5658" max="5659" width="19.33203125" style="4" customWidth="1"/>
    <col min="5660" max="5835" width="10.6640625" style="4"/>
    <col min="5836" max="5837" width="19.33203125" style="4" customWidth="1"/>
    <col min="5838" max="5838" width="10" style="4" customWidth="1"/>
    <col min="5839" max="5839" width="8.44140625" style="4" customWidth="1"/>
    <col min="5840" max="5840" width="55.6640625" style="4" bestFit="1" customWidth="1"/>
    <col min="5841" max="5842" width="19.33203125" style="4" customWidth="1"/>
    <col min="5843" max="5843" width="7.109375" style="4" customWidth="1"/>
    <col min="5844" max="5847" width="19.33203125" style="4" customWidth="1"/>
    <col min="5848" max="5848" width="7.109375" style="4" customWidth="1"/>
    <col min="5849" max="5852" width="19.33203125" style="4" customWidth="1"/>
    <col min="5853" max="5853" width="7.109375" style="4" customWidth="1"/>
    <col min="5854" max="5857" width="19.33203125" style="4" customWidth="1"/>
    <col min="5858" max="5858" width="7.109375" style="4" customWidth="1"/>
    <col min="5859" max="5862" width="19.33203125" style="4" customWidth="1"/>
    <col min="5863" max="5863" width="7.109375" style="4" customWidth="1"/>
    <col min="5864" max="5867" width="19.33203125" style="4" customWidth="1"/>
    <col min="5868" max="5868" width="7.109375" style="4" customWidth="1"/>
    <col min="5869" max="5872" width="19.33203125" style="4" customWidth="1"/>
    <col min="5873" max="5873" width="7.109375" style="4" customWidth="1"/>
    <col min="5874" max="5877" width="19.33203125" style="4" customWidth="1"/>
    <col min="5878" max="5878" width="7.109375" style="4" customWidth="1"/>
    <col min="5879" max="5882" width="19.33203125" style="4" customWidth="1"/>
    <col min="5883" max="5883" width="7.109375" style="4" customWidth="1"/>
    <col min="5884" max="5887" width="19.33203125" style="4" customWidth="1"/>
    <col min="5888" max="5888" width="7.109375" style="4" customWidth="1"/>
    <col min="5889" max="5892" width="19.33203125" style="4" customWidth="1"/>
    <col min="5893" max="5893" width="7.109375" style="4" customWidth="1"/>
    <col min="5894" max="5897" width="19.33203125" style="4" customWidth="1"/>
    <col min="5898" max="5898" width="7.109375" style="4" customWidth="1"/>
    <col min="5899" max="5902" width="19.33203125" style="4" customWidth="1"/>
    <col min="5903" max="5903" width="7.109375" style="4" customWidth="1"/>
    <col min="5904" max="5907" width="19.33203125" style="4" customWidth="1"/>
    <col min="5908" max="5908" width="7.109375" style="4" customWidth="1"/>
    <col min="5909" max="5912" width="19.33203125" style="4" customWidth="1"/>
    <col min="5913" max="5913" width="7.109375" style="4" customWidth="1"/>
    <col min="5914" max="5915" width="19.33203125" style="4" customWidth="1"/>
    <col min="5916" max="6091" width="10.6640625" style="4"/>
    <col min="6092" max="6093" width="19.33203125" style="4" customWidth="1"/>
    <col min="6094" max="6094" width="10" style="4" customWidth="1"/>
    <col min="6095" max="6095" width="8.44140625" style="4" customWidth="1"/>
    <col min="6096" max="6096" width="55.6640625" style="4" bestFit="1" customWidth="1"/>
    <col min="6097" max="6098" width="19.33203125" style="4" customWidth="1"/>
    <col min="6099" max="6099" width="7.109375" style="4" customWidth="1"/>
    <col min="6100" max="6103" width="19.33203125" style="4" customWidth="1"/>
    <col min="6104" max="6104" width="7.109375" style="4" customWidth="1"/>
    <col min="6105" max="6108" width="19.33203125" style="4" customWidth="1"/>
    <col min="6109" max="6109" width="7.109375" style="4" customWidth="1"/>
    <col min="6110" max="6113" width="19.33203125" style="4" customWidth="1"/>
    <col min="6114" max="6114" width="7.109375" style="4" customWidth="1"/>
    <col min="6115" max="6118" width="19.33203125" style="4" customWidth="1"/>
    <col min="6119" max="6119" width="7.109375" style="4" customWidth="1"/>
    <col min="6120" max="6123" width="19.33203125" style="4" customWidth="1"/>
    <col min="6124" max="6124" width="7.109375" style="4" customWidth="1"/>
    <col min="6125" max="6128" width="19.33203125" style="4" customWidth="1"/>
    <col min="6129" max="6129" width="7.109375" style="4" customWidth="1"/>
    <col min="6130" max="6133" width="19.33203125" style="4" customWidth="1"/>
    <col min="6134" max="6134" width="7.109375" style="4" customWidth="1"/>
    <col min="6135" max="6138" width="19.33203125" style="4" customWidth="1"/>
    <col min="6139" max="6139" width="7.109375" style="4" customWidth="1"/>
    <col min="6140" max="6143" width="19.33203125" style="4" customWidth="1"/>
    <col min="6144" max="6144" width="7.109375" style="4" customWidth="1"/>
    <col min="6145" max="6148" width="19.33203125" style="4" customWidth="1"/>
    <col min="6149" max="6149" width="7.109375" style="4" customWidth="1"/>
    <col min="6150" max="6153" width="19.33203125" style="4" customWidth="1"/>
    <col min="6154" max="6154" width="7.109375" style="4" customWidth="1"/>
    <col min="6155" max="6158" width="19.33203125" style="4" customWidth="1"/>
    <col min="6159" max="6159" width="7.109375" style="4" customWidth="1"/>
    <col min="6160" max="6163" width="19.33203125" style="4" customWidth="1"/>
    <col min="6164" max="6164" width="7.109375" style="4" customWidth="1"/>
    <col min="6165" max="6168" width="19.33203125" style="4" customWidth="1"/>
    <col min="6169" max="6169" width="7.109375" style="4" customWidth="1"/>
    <col min="6170" max="6171" width="19.33203125" style="4" customWidth="1"/>
    <col min="6172" max="6347" width="10.6640625" style="4"/>
    <col min="6348" max="6349" width="19.33203125" style="4" customWidth="1"/>
    <col min="6350" max="6350" width="10" style="4" customWidth="1"/>
    <col min="6351" max="6351" width="8.44140625" style="4" customWidth="1"/>
    <col min="6352" max="6352" width="55.6640625" style="4" bestFit="1" customWidth="1"/>
    <col min="6353" max="6354" width="19.33203125" style="4" customWidth="1"/>
    <col min="6355" max="6355" width="7.109375" style="4" customWidth="1"/>
    <col min="6356" max="6359" width="19.33203125" style="4" customWidth="1"/>
    <col min="6360" max="6360" width="7.109375" style="4" customWidth="1"/>
    <col min="6361" max="6364" width="19.33203125" style="4" customWidth="1"/>
    <col min="6365" max="6365" width="7.109375" style="4" customWidth="1"/>
    <col min="6366" max="6369" width="19.33203125" style="4" customWidth="1"/>
    <col min="6370" max="6370" width="7.109375" style="4" customWidth="1"/>
    <col min="6371" max="6374" width="19.33203125" style="4" customWidth="1"/>
    <col min="6375" max="6375" width="7.109375" style="4" customWidth="1"/>
    <col min="6376" max="6379" width="19.33203125" style="4" customWidth="1"/>
    <col min="6380" max="6380" width="7.109375" style="4" customWidth="1"/>
    <col min="6381" max="6384" width="19.33203125" style="4" customWidth="1"/>
    <col min="6385" max="6385" width="7.109375" style="4" customWidth="1"/>
    <col min="6386" max="6389" width="19.33203125" style="4" customWidth="1"/>
    <col min="6390" max="6390" width="7.109375" style="4" customWidth="1"/>
    <col min="6391" max="6394" width="19.33203125" style="4" customWidth="1"/>
    <col min="6395" max="6395" width="7.109375" style="4" customWidth="1"/>
    <col min="6396" max="6399" width="19.33203125" style="4" customWidth="1"/>
    <col min="6400" max="6400" width="7.109375" style="4" customWidth="1"/>
    <col min="6401" max="6404" width="19.33203125" style="4" customWidth="1"/>
    <col min="6405" max="6405" width="7.109375" style="4" customWidth="1"/>
    <col min="6406" max="6409" width="19.33203125" style="4" customWidth="1"/>
    <col min="6410" max="6410" width="7.109375" style="4" customWidth="1"/>
    <col min="6411" max="6414" width="19.33203125" style="4" customWidth="1"/>
    <col min="6415" max="6415" width="7.109375" style="4" customWidth="1"/>
    <col min="6416" max="6419" width="19.33203125" style="4" customWidth="1"/>
    <col min="6420" max="6420" width="7.109375" style="4" customWidth="1"/>
    <col min="6421" max="6424" width="19.33203125" style="4" customWidth="1"/>
    <col min="6425" max="6425" width="7.109375" style="4" customWidth="1"/>
    <col min="6426" max="6427" width="19.33203125" style="4" customWidth="1"/>
    <col min="6428" max="6603" width="10.6640625" style="4"/>
    <col min="6604" max="6605" width="19.33203125" style="4" customWidth="1"/>
    <col min="6606" max="6606" width="10" style="4" customWidth="1"/>
    <col min="6607" max="6607" width="8.44140625" style="4" customWidth="1"/>
    <col min="6608" max="6608" width="55.6640625" style="4" bestFit="1" customWidth="1"/>
    <col min="6609" max="6610" width="19.33203125" style="4" customWidth="1"/>
    <col min="6611" max="6611" width="7.109375" style="4" customWidth="1"/>
    <col min="6612" max="6615" width="19.33203125" style="4" customWidth="1"/>
    <col min="6616" max="6616" width="7.109375" style="4" customWidth="1"/>
    <col min="6617" max="6620" width="19.33203125" style="4" customWidth="1"/>
    <col min="6621" max="6621" width="7.109375" style="4" customWidth="1"/>
    <col min="6622" max="6625" width="19.33203125" style="4" customWidth="1"/>
    <col min="6626" max="6626" width="7.109375" style="4" customWidth="1"/>
    <col min="6627" max="6630" width="19.33203125" style="4" customWidth="1"/>
    <col min="6631" max="6631" width="7.109375" style="4" customWidth="1"/>
    <col min="6632" max="6635" width="19.33203125" style="4" customWidth="1"/>
    <col min="6636" max="6636" width="7.109375" style="4" customWidth="1"/>
    <col min="6637" max="6640" width="19.33203125" style="4" customWidth="1"/>
    <col min="6641" max="6641" width="7.109375" style="4" customWidth="1"/>
    <col min="6642" max="6645" width="19.33203125" style="4" customWidth="1"/>
    <col min="6646" max="6646" width="7.109375" style="4" customWidth="1"/>
    <col min="6647" max="6650" width="19.33203125" style="4" customWidth="1"/>
    <col min="6651" max="6651" width="7.109375" style="4" customWidth="1"/>
    <col min="6652" max="6655" width="19.33203125" style="4" customWidth="1"/>
    <col min="6656" max="6656" width="7.109375" style="4" customWidth="1"/>
    <col min="6657" max="6660" width="19.33203125" style="4" customWidth="1"/>
    <col min="6661" max="6661" width="7.109375" style="4" customWidth="1"/>
    <col min="6662" max="6665" width="19.33203125" style="4" customWidth="1"/>
    <col min="6666" max="6666" width="7.109375" style="4" customWidth="1"/>
    <col min="6667" max="6670" width="19.33203125" style="4" customWidth="1"/>
    <col min="6671" max="6671" width="7.109375" style="4" customWidth="1"/>
    <col min="6672" max="6675" width="19.33203125" style="4" customWidth="1"/>
    <col min="6676" max="6676" width="7.109375" style="4" customWidth="1"/>
    <col min="6677" max="6680" width="19.33203125" style="4" customWidth="1"/>
    <col min="6681" max="6681" width="7.109375" style="4" customWidth="1"/>
    <col min="6682" max="6683" width="19.33203125" style="4" customWidth="1"/>
    <col min="6684" max="6859" width="10.6640625" style="4"/>
    <col min="6860" max="6861" width="19.33203125" style="4" customWidth="1"/>
    <col min="6862" max="6862" width="10" style="4" customWidth="1"/>
    <col min="6863" max="6863" width="8.44140625" style="4" customWidth="1"/>
    <col min="6864" max="6864" width="55.6640625" style="4" bestFit="1" customWidth="1"/>
    <col min="6865" max="6866" width="19.33203125" style="4" customWidth="1"/>
    <col min="6867" max="6867" width="7.109375" style="4" customWidth="1"/>
    <col min="6868" max="6871" width="19.33203125" style="4" customWidth="1"/>
    <col min="6872" max="6872" width="7.109375" style="4" customWidth="1"/>
    <col min="6873" max="6876" width="19.33203125" style="4" customWidth="1"/>
    <col min="6877" max="6877" width="7.109375" style="4" customWidth="1"/>
    <col min="6878" max="6881" width="19.33203125" style="4" customWidth="1"/>
    <col min="6882" max="6882" width="7.109375" style="4" customWidth="1"/>
    <col min="6883" max="6886" width="19.33203125" style="4" customWidth="1"/>
    <col min="6887" max="6887" width="7.109375" style="4" customWidth="1"/>
    <col min="6888" max="6891" width="19.33203125" style="4" customWidth="1"/>
    <col min="6892" max="6892" width="7.109375" style="4" customWidth="1"/>
    <col min="6893" max="6896" width="19.33203125" style="4" customWidth="1"/>
    <col min="6897" max="6897" width="7.109375" style="4" customWidth="1"/>
    <col min="6898" max="6901" width="19.33203125" style="4" customWidth="1"/>
    <col min="6902" max="6902" width="7.109375" style="4" customWidth="1"/>
    <col min="6903" max="6906" width="19.33203125" style="4" customWidth="1"/>
    <col min="6907" max="6907" width="7.109375" style="4" customWidth="1"/>
    <col min="6908" max="6911" width="19.33203125" style="4" customWidth="1"/>
    <col min="6912" max="6912" width="7.109375" style="4" customWidth="1"/>
    <col min="6913" max="6916" width="19.33203125" style="4" customWidth="1"/>
    <col min="6917" max="6917" width="7.109375" style="4" customWidth="1"/>
    <col min="6918" max="6921" width="19.33203125" style="4" customWidth="1"/>
    <col min="6922" max="6922" width="7.109375" style="4" customWidth="1"/>
    <col min="6923" max="6926" width="19.33203125" style="4" customWidth="1"/>
    <col min="6927" max="6927" width="7.109375" style="4" customWidth="1"/>
    <col min="6928" max="6931" width="19.33203125" style="4" customWidth="1"/>
    <col min="6932" max="6932" width="7.109375" style="4" customWidth="1"/>
    <col min="6933" max="6936" width="19.33203125" style="4" customWidth="1"/>
    <col min="6937" max="6937" width="7.109375" style="4" customWidth="1"/>
    <col min="6938" max="6939" width="19.33203125" style="4" customWidth="1"/>
    <col min="6940" max="7115" width="10.6640625" style="4"/>
    <col min="7116" max="7117" width="19.33203125" style="4" customWidth="1"/>
    <col min="7118" max="7118" width="10" style="4" customWidth="1"/>
    <col min="7119" max="7119" width="8.44140625" style="4" customWidth="1"/>
    <col min="7120" max="7120" width="55.6640625" style="4" bestFit="1" customWidth="1"/>
    <col min="7121" max="7122" width="19.33203125" style="4" customWidth="1"/>
    <col min="7123" max="7123" width="7.109375" style="4" customWidth="1"/>
    <col min="7124" max="7127" width="19.33203125" style="4" customWidth="1"/>
    <col min="7128" max="7128" width="7.109375" style="4" customWidth="1"/>
    <col min="7129" max="7132" width="19.33203125" style="4" customWidth="1"/>
    <col min="7133" max="7133" width="7.109375" style="4" customWidth="1"/>
    <col min="7134" max="7137" width="19.33203125" style="4" customWidth="1"/>
    <col min="7138" max="7138" width="7.109375" style="4" customWidth="1"/>
    <col min="7139" max="7142" width="19.33203125" style="4" customWidth="1"/>
    <col min="7143" max="7143" width="7.109375" style="4" customWidth="1"/>
    <col min="7144" max="7147" width="19.33203125" style="4" customWidth="1"/>
    <col min="7148" max="7148" width="7.109375" style="4" customWidth="1"/>
    <col min="7149" max="7152" width="19.33203125" style="4" customWidth="1"/>
    <col min="7153" max="7153" width="7.109375" style="4" customWidth="1"/>
    <col min="7154" max="7157" width="19.33203125" style="4" customWidth="1"/>
    <col min="7158" max="7158" width="7.109375" style="4" customWidth="1"/>
    <col min="7159" max="7162" width="19.33203125" style="4" customWidth="1"/>
    <col min="7163" max="7163" width="7.109375" style="4" customWidth="1"/>
    <col min="7164" max="7167" width="19.33203125" style="4" customWidth="1"/>
    <col min="7168" max="7168" width="7.109375" style="4" customWidth="1"/>
    <col min="7169" max="7172" width="19.33203125" style="4" customWidth="1"/>
    <col min="7173" max="7173" width="7.109375" style="4" customWidth="1"/>
    <col min="7174" max="7177" width="19.33203125" style="4" customWidth="1"/>
    <col min="7178" max="7178" width="7.109375" style="4" customWidth="1"/>
    <col min="7179" max="7182" width="19.33203125" style="4" customWidth="1"/>
    <col min="7183" max="7183" width="7.109375" style="4" customWidth="1"/>
    <col min="7184" max="7187" width="19.33203125" style="4" customWidth="1"/>
    <col min="7188" max="7188" width="7.109375" style="4" customWidth="1"/>
    <col min="7189" max="7192" width="19.33203125" style="4" customWidth="1"/>
    <col min="7193" max="7193" width="7.109375" style="4" customWidth="1"/>
    <col min="7194" max="7195" width="19.33203125" style="4" customWidth="1"/>
    <col min="7196" max="7371" width="10.6640625" style="4"/>
    <col min="7372" max="7373" width="19.33203125" style="4" customWidth="1"/>
    <col min="7374" max="7374" width="10" style="4" customWidth="1"/>
    <col min="7375" max="7375" width="8.44140625" style="4" customWidth="1"/>
    <col min="7376" max="7376" width="55.6640625" style="4" bestFit="1" customWidth="1"/>
    <col min="7377" max="7378" width="19.33203125" style="4" customWidth="1"/>
    <col min="7379" max="7379" width="7.109375" style="4" customWidth="1"/>
    <col min="7380" max="7383" width="19.33203125" style="4" customWidth="1"/>
    <col min="7384" max="7384" width="7.109375" style="4" customWidth="1"/>
    <col min="7385" max="7388" width="19.33203125" style="4" customWidth="1"/>
    <col min="7389" max="7389" width="7.109375" style="4" customWidth="1"/>
    <col min="7390" max="7393" width="19.33203125" style="4" customWidth="1"/>
    <col min="7394" max="7394" width="7.109375" style="4" customWidth="1"/>
    <col min="7395" max="7398" width="19.33203125" style="4" customWidth="1"/>
    <col min="7399" max="7399" width="7.109375" style="4" customWidth="1"/>
    <col min="7400" max="7403" width="19.33203125" style="4" customWidth="1"/>
    <col min="7404" max="7404" width="7.109375" style="4" customWidth="1"/>
    <col min="7405" max="7408" width="19.33203125" style="4" customWidth="1"/>
    <col min="7409" max="7409" width="7.109375" style="4" customWidth="1"/>
    <col min="7410" max="7413" width="19.33203125" style="4" customWidth="1"/>
    <col min="7414" max="7414" width="7.109375" style="4" customWidth="1"/>
    <col min="7415" max="7418" width="19.33203125" style="4" customWidth="1"/>
    <col min="7419" max="7419" width="7.109375" style="4" customWidth="1"/>
    <col min="7420" max="7423" width="19.33203125" style="4" customWidth="1"/>
    <col min="7424" max="7424" width="7.109375" style="4" customWidth="1"/>
    <col min="7425" max="7428" width="19.33203125" style="4" customWidth="1"/>
    <col min="7429" max="7429" width="7.109375" style="4" customWidth="1"/>
    <col min="7430" max="7433" width="19.33203125" style="4" customWidth="1"/>
    <col min="7434" max="7434" width="7.109375" style="4" customWidth="1"/>
    <col min="7435" max="7438" width="19.33203125" style="4" customWidth="1"/>
    <col min="7439" max="7439" width="7.109375" style="4" customWidth="1"/>
    <col min="7440" max="7443" width="19.33203125" style="4" customWidth="1"/>
    <col min="7444" max="7444" width="7.109375" style="4" customWidth="1"/>
    <col min="7445" max="7448" width="19.33203125" style="4" customWidth="1"/>
    <col min="7449" max="7449" width="7.109375" style="4" customWidth="1"/>
    <col min="7450" max="7451" width="19.33203125" style="4" customWidth="1"/>
    <col min="7452" max="7627" width="10.6640625" style="4"/>
    <col min="7628" max="7629" width="19.33203125" style="4" customWidth="1"/>
    <col min="7630" max="7630" width="10" style="4" customWidth="1"/>
    <col min="7631" max="7631" width="8.44140625" style="4" customWidth="1"/>
    <col min="7632" max="7632" width="55.6640625" style="4" bestFit="1" customWidth="1"/>
    <col min="7633" max="7634" width="19.33203125" style="4" customWidth="1"/>
    <col min="7635" max="7635" width="7.109375" style="4" customWidth="1"/>
    <col min="7636" max="7639" width="19.33203125" style="4" customWidth="1"/>
    <col min="7640" max="7640" width="7.109375" style="4" customWidth="1"/>
    <col min="7641" max="7644" width="19.33203125" style="4" customWidth="1"/>
    <col min="7645" max="7645" width="7.109375" style="4" customWidth="1"/>
    <col min="7646" max="7649" width="19.33203125" style="4" customWidth="1"/>
    <col min="7650" max="7650" width="7.109375" style="4" customWidth="1"/>
    <col min="7651" max="7654" width="19.33203125" style="4" customWidth="1"/>
    <col min="7655" max="7655" width="7.109375" style="4" customWidth="1"/>
    <col min="7656" max="7659" width="19.33203125" style="4" customWidth="1"/>
    <col min="7660" max="7660" width="7.109375" style="4" customWidth="1"/>
    <col min="7661" max="7664" width="19.33203125" style="4" customWidth="1"/>
    <col min="7665" max="7665" width="7.109375" style="4" customWidth="1"/>
    <col min="7666" max="7669" width="19.33203125" style="4" customWidth="1"/>
    <col min="7670" max="7670" width="7.109375" style="4" customWidth="1"/>
    <col min="7671" max="7674" width="19.33203125" style="4" customWidth="1"/>
    <col min="7675" max="7675" width="7.109375" style="4" customWidth="1"/>
    <col min="7676" max="7679" width="19.33203125" style="4" customWidth="1"/>
    <col min="7680" max="7680" width="7.109375" style="4" customWidth="1"/>
    <col min="7681" max="7684" width="19.33203125" style="4" customWidth="1"/>
    <col min="7685" max="7685" width="7.109375" style="4" customWidth="1"/>
    <col min="7686" max="7689" width="19.33203125" style="4" customWidth="1"/>
    <col min="7690" max="7690" width="7.109375" style="4" customWidth="1"/>
    <col min="7691" max="7694" width="19.33203125" style="4" customWidth="1"/>
    <col min="7695" max="7695" width="7.109375" style="4" customWidth="1"/>
    <col min="7696" max="7699" width="19.33203125" style="4" customWidth="1"/>
    <col min="7700" max="7700" width="7.109375" style="4" customWidth="1"/>
    <col min="7701" max="7704" width="19.33203125" style="4" customWidth="1"/>
    <col min="7705" max="7705" width="7.109375" style="4" customWidth="1"/>
    <col min="7706" max="7707" width="19.33203125" style="4" customWidth="1"/>
    <col min="7708" max="7883" width="10.6640625" style="4"/>
    <col min="7884" max="7885" width="19.33203125" style="4" customWidth="1"/>
    <col min="7886" max="7886" width="10" style="4" customWidth="1"/>
    <col min="7887" max="7887" width="8.44140625" style="4" customWidth="1"/>
    <col min="7888" max="7888" width="55.6640625" style="4" bestFit="1" customWidth="1"/>
    <col min="7889" max="7890" width="19.33203125" style="4" customWidth="1"/>
    <col min="7891" max="7891" width="7.109375" style="4" customWidth="1"/>
    <col min="7892" max="7895" width="19.33203125" style="4" customWidth="1"/>
    <col min="7896" max="7896" width="7.109375" style="4" customWidth="1"/>
    <col min="7897" max="7900" width="19.33203125" style="4" customWidth="1"/>
    <col min="7901" max="7901" width="7.109375" style="4" customWidth="1"/>
    <col min="7902" max="7905" width="19.33203125" style="4" customWidth="1"/>
    <col min="7906" max="7906" width="7.109375" style="4" customWidth="1"/>
    <col min="7907" max="7910" width="19.33203125" style="4" customWidth="1"/>
    <col min="7911" max="7911" width="7.109375" style="4" customWidth="1"/>
    <col min="7912" max="7915" width="19.33203125" style="4" customWidth="1"/>
    <col min="7916" max="7916" width="7.109375" style="4" customWidth="1"/>
    <col min="7917" max="7920" width="19.33203125" style="4" customWidth="1"/>
    <col min="7921" max="7921" width="7.109375" style="4" customWidth="1"/>
    <col min="7922" max="7925" width="19.33203125" style="4" customWidth="1"/>
    <col min="7926" max="7926" width="7.109375" style="4" customWidth="1"/>
    <col min="7927" max="7930" width="19.33203125" style="4" customWidth="1"/>
    <col min="7931" max="7931" width="7.109375" style="4" customWidth="1"/>
    <col min="7932" max="7935" width="19.33203125" style="4" customWidth="1"/>
    <col min="7936" max="7936" width="7.109375" style="4" customWidth="1"/>
    <col min="7937" max="7940" width="19.33203125" style="4" customWidth="1"/>
    <col min="7941" max="7941" width="7.109375" style="4" customWidth="1"/>
    <col min="7942" max="7945" width="19.33203125" style="4" customWidth="1"/>
    <col min="7946" max="7946" width="7.109375" style="4" customWidth="1"/>
    <col min="7947" max="7950" width="19.33203125" style="4" customWidth="1"/>
    <col min="7951" max="7951" width="7.109375" style="4" customWidth="1"/>
    <col min="7952" max="7955" width="19.33203125" style="4" customWidth="1"/>
    <col min="7956" max="7956" width="7.109375" style="4" customWidth="1"/>
    <col min="7957" max="7960" width="19.33203125" style="4" customWidth="1"/>
    <col min="7961" max="7961" width="7.109375" style="4" customWidth="1"/>
    <col min="7962" max="7963" width="19.33203125" style="4" customWidth="1"/>
    <col min="7964" max="8139" width="10.6640625" style="4"/>
    <col min="8140" max="8141" width="19.33203125" style="4" customWidth="1"/>
    <col min="8142" max="8142" width="10" style="4" customWidth="1"/>
    <col min="8143" max="8143" width="8.44140625" style="4" customWidth="1"/>
    <col min="8144" max="8144" width="55.6640625" style="4" bestFit="1" customWidth="1"/>
    <col min="8145" max="8146" width="19.33203125" style="4" customWidth="1"/>
    <col min="8147" max="8147" width="7.109375" style="4" customWidth="1"/>
    <col min="8148" max="8151" width="19.33203125" style="4" customWidth="1"/>
    <col min="8152" max="8152" width="7.109375" style="4" customWidth="1"/>
    <col min="8153" max="8156" width="19.33203125" style="4" customWidth="1"/>
    <col min="8157" max="8157" width="7.109375" style="4" customWidth="1"/>
    <col min="8158" max="8161" width="19.33203125" style="4" customWidth="1"/>
    <col min="8162" max="8162" width="7.109375" style="4" customWidth="1"/>
    <col min="8163" max="8166" width="19.33203125" style="4" customWidth="1"/>
    <col min="8167" max="8167" width="7.109375" style="4" customWidth="1"/>
    <col min="8168" max="8171" width="19.33203125" style="4" customWidth="1"/>
    <col min="8172" max="8172" width="7.109375" style="4" customWidth="1"/>
    <col min="8173" max="8176" width="19.33203125" style="4" customWidth="1"/>
    <col min="8177" max="8177" width="7.109375" style="4" customWidth="1"/>
    <col min="8178" max="8181" width="19.33203125" style="4" customWidth="1"/>
    <col min="8182" max="8182" width="7.109375" style="4" customWidth="1"/>
    <col min="8183" max="8186" width="19.33203125" style="4" customWidth="1"/>
    <col min="8187" max="8187" width="7.109375" style="4" customWidth="1"/>
    <col min="8188" max="8191" width="19.33203125" style="4" customWidth="1"/>
    <col min="8192" max="8192" width="7.109375" style="4" customWidth="1"/>
    <col min="8193" max="8196" width="19.33203125" style="4" customWidth="1"/>
    <col min="8197" max="8197" width="7.109375" style="4" customWidth="1"/>
    <col min="8198" max="8201" width="19.33203125" style="4" customWidth="1"/>
    <col min="8202" max="8202" width="7.109375" style="4" customWidth="1"/>
    <col min="8203" max="8206" width="19.33203125" style="4" customWidth="1"/>
    <col min="8207" max="8207" width="7.109375" style="4" customWidth="1"/>
    <col min="8208" max="8211" width="19.33203125" style="4" customWidth="1"/>
    <col min="8212" max="8212" width="7.109375" style="4" customWidth="1"/>
    <col min="8213" max="8216" width="19.33203125" style="4" customWidth="1"/>
    <col min="8217" max="8217" width="7.109375" style="4" customWidth="1"/>
    <col min="8218" max="8219" width="19.33203125" style="4" customWidth="1"/>
    <col min="8220" max="8395" width="10.6640625" style="4"/>
    <col min="8396" max="8397" width="19.33203125" style="4" customWidth="1"/>
    <col min="8398" max="8398" width="10" style="4" customWidth="1"/>
    <col min="8399" max="8399" width="8.44140625" style="4" customWidth="1"/>
    <col min="8400" max="8400" width="55.6640625" style="4" bestFit="1" customWidth="1"/>
    <col min="8401" max="8402" width="19.33203125" style="4" customWidth="1"/>
    <col min="8403" max="8403" width="7.109375" style="4" customWidth="1"/>
    <col min="8404" max="8407" width="19.33203125" style="4" customWidth="1"/>
    <col min="8408" max="8408" width="7.109375" style="4" customWidth="1"/>
    <col min="8409" max="8412" width="19.33203125" style="4" customWidth="1"/>
    <col min="8413" max="8413" width="7.109375" style="4" customWidth="1"/>
    <col min="8414" max="8417" width="19.33203125" style="4" customWidth="1"/>
    <col min="8418" max="8418" width="7.109375" style="4" customWidth="1"/>
    <col min="8419" max="8422" width="19.33203125" style="4" customWidth="1"/>
    <col min="8423" max="8423" width="7.109375" style="4" customWidth="1"/>
    <col min="8424" max="8427" width="19.33203125" style="4" customWidth="1"/>
    <col min="8428" max="8428" width="7.109375" style="4" customWidth="1"/>
    <col min="8429" max="8432" width="19.33203125" style="4" customWidth="1"/>
    <col min="8433" max="8433" width="7.109375" style="4" customWidth="1"/>
    <col min="8434" max="8437" width="19.33203125" style="4" customWidth="1"/>
    <col min="8438" max="8438" width="7.109375" style="4" customWidth="1"/>
    <col min="8439" max="8442" width="19.33203125" style="4" customWidth="1"/>
    <col min="8443" max="8443" width="7.109375" style="4" customWidth="1"/>
    <col min="8444" max="8447" width="19.33203125" style="4" customWidth="1"/>
    <col min="8448" max="8448" width="7.109375" style="4" customWidth="1"/>
    <col min="8449" max="8452" width="19.33203125" style="4" customWidth="1"/>
    <col min="8453" max="8453" width="7.109375" style="4" customWidth="1"/>
    <col min="8454" max="8457" width="19.33203125" style="4" customWidth="1"/>
    <col min="8458" max="8458" width="7.109375" style="4" customWidth="1"/>
    <col min="8459" max="8462" width="19.33203125" style="4" customWidth="1"/>
    <col min="8463" max="8463" width="7.109375" style="4" customWidth="1"/>
    <col min="8464" max="8467" width="19.33203125" style="4" customWidth="1"/>
    <col min="8468" max="8468" width="7.109375" style="4" customWidth="1"/>
    <col min="8469" max="8472" width="19.33203125" style="4" customWidth="1"/>
    <col min="8473" max="8473" width="7.109375" style="4" customWidth="1"/>
    <col min="8474" max="8475" width="19.33203125" style="4" customWidth="1"/>
    <col min="8476" max="8651" width="10.6640625" style="4"/>
    <col min="8652" max="8653" width="19.33203125" style="4" customWidth="1"/>
    <col min="8654" max="8654" width="10" style="4" customWidth="1"/>
    <col min="8655" max="8655" width="8.44140625" style="4" customWidth="1"/>
    <col min="8656" max="8656" width="55.6640625" style="4" bestFit="1" customWidth="1"/>
    <col min="8657" max="8658" width="19.33203125" style="4" customWidth="1"/>
    <col min="8659" max="8659" width="7.109375" style="4" customWidth="1"/>
    <col min="8660" max="8663" width="19.33203125" style="4" customWidth="1"/>
    <col min="8664" max="8664" width="7.109375" style="4" customWidth="1"/>
    <col min="8665" max="8668" width="19.33203125" style="4" customWidth="1"/>
    <col min="8669" max="8669" width="7.109375" style="4" customWidth="1"/>
    <col min="8670" max="8673" width="19.33203125" style="4" customWidth="1"/>
    <col min="8674" max="8674" width="7.109375" style="4" customWidth="1"/>
    <col min="8675" max="8678" width="19.33203125" style="4" customWidth="1"/>
    <col min="8679" max="8679" width="7.109375" style="4" customWidth="1"/>
    <col min="8680" max="8683" width="19.33203125" style="4" customWidth="1"/>
    <col min="8684" max="8684" width="7.109375" style="4" customWidth="1"/>
    <col min="8685" max="8688" width="19.33203125" style="4" customWidth="1"/>
    <col min="8689" max="8689" width="7.109375" style="4" customWidth="1"/>
    <col min="8690" max="8693" width="19.33203125" style="4" customWidth="1"/>
    <col min="8694" max="8694" width="7.109375" style="4" customWidth="1"/>
    <col min="8695" max="8698" width="19.33203125" style="4" customWidth="1"/>
    <col min="8699" max="8699" width="7.109375" style="4" customWidth="1"/>
    <col min="8700" max="8703" width="19.33203125" style="4" customWidth="1"/>
    <col min="8704" max="8704" width="7.109375" style="4" customWidth="1"/>
    <col min="8705" max="8708" width="19.33203125" style="4" customWidth="1"/>
    <col min="8709" max="8709" width="7.109375" style="4" customWidth="1"/>
    <col min="8710" max="8713" width="19.33203125" style="4" customWidth="1"/>
    <col min="8714" max="8714" width="7.109375" style="4" customWidth="1"/>
    <col min="8715" max="8718" width="19.33203125" style="4" customWidth="1"/>
    <col min="8719" max="8719" width="7.109375" style="4" customWidth="1"/>
    <col min="8720" max="8723" width="19.33203125" style="4" customWidth="1"/>
    <col min="8724" max="8724" width="7.109375" style="4" customWidth="1"/>
    <col min="8725" max="8728" width="19.33203125" style="4" customWidth="1"/>
    <col min="8729" max="8729" width="7.109375" style="4" customWidth="1"/>
    <col min="8730" max="8731" width="19.33203125" style="4" customWidth="1"/>
    <col min="8732" max="8907" width="10.6640625" style="4"/>
    <col min="8908" max="8909" width="19.33203125" style="4" customWidth="1"/>
    <col min="8910" max="8910" width="10" style="4" customWidth="1"/>
    <col min="8911" max="8911" width="8.44140625" style="4" customWidth="1"/>
    <col min="8912" max="8912" width="55.6640625" style="4" bestFit="1" customWidth="1"/>
    <col min="8913" max="8914" width="19.33203125" style="4" customWidth="1"/>
    <col min="8915" max="8915" width="7.109375" style="4" customWidth="1"/>
    <col min="8916" max="8919" width="19.33203125" style="4" customWidth="1"/>
    <col min="8920" max="8920" width="7.109375" style="4" customWidth="1"/>
    <col min="8921" max="8924" width="19.33203125" style="4" customWidth="1"/>
    <col min="8925" max="8925" width="7.109375" style="4" customWidth="1"/>
    <col min="8926" max="8929" width="19.33203125" style="4" customWidth="1"/>
    <col min="8930" max="8930" width="7.109375" style="4" customWidth="1"/>
    <col min="8931" max="8934" width="19.33203125" style="4" customWidth="1"/>
    <col min="8935" max="8935" width="7.109375" style="4" customWidth="1"/>
    <col min="8936" max="8939" width="19.33203125" style="4" customWidth="1"/>
    <col min="8940" max="8940" width="7.109375" style="4" customWidth="1"/>
    <col min="8941" max="8944" width="19.33203125" style="4" customWidth="1"/>
    <col min="8945" max="8945" width="7.109375" style="4" customWidth="1"/>
    <col min="8946" max="8949" width="19.33203125" style="4" customWidth="1"/>
    <col min="8950" max="8950" width="7.109375" style="4" customWidth="1"/>
    <col min="8951" max="8954" width="19.33203125" style="4" customWidth="1"/>
    <col min="8955" max="8955" width="7.109375" style="4" customWidth="1"/>
    <col min="8956" max="8959" width="19.33203125" style="4" customWidth="1"/>
    <col min="8960" max="8960" width="7.109375" style="4" customWidth="1"/>
    <col min="8961" max="8964" width="19.33203125" style="4" customWidth="1"/>
    <col min="8965" max="8965" width="7.109375" style="4" customWidth="1"/>
    <col min="8966" max="8969" width="19.33203125" style="4" customWidth="1"/>
    <col min="8970" max="8970" width="7.109375" style="4" customWidth="1"/>
    <col min="8971" max="8974" width="19.33203125" style="4" customWidth="1"/>
    <col min="8975" max="8975" width="7.109375" style="4" customWidth="1"/>
    <col min="8976" max="8979" width="19.33203125" style="4" customWidth="1"/>
    <col min="8980" max="8980" width="7.109375" style="4" customWidth="1"/>
    <col min="8981" max="8984" width="19.33203125" style="4" customWidth="1"/>
    <col min="8985" max="8985" width="7.109375" style="4" customWidth="1"/>
    <col min="8986" max="8987" width="19.33203125" style="4" customWidth="1"/>
    <col min="8988" max="9163" width="10.6640625" style="4"/>
    <col min="9164" max="9165" width="19.33203125" style="4" customWidth="1"/>
    <col min="9166" max="9166" width="10" style="4" customWidth="1"/>
    <col min="9167" max="9167" width="8.44140625" style="4" customWidth="1"/>
    <col min="9168" max="9168" width="55.6640625" style="4" bestFit="1" customWidth="1"/>
    <col min="9169" max="9170" width="19.33203125" style="4" customWidth="1"/>
    <col min="9171" max="9171" width="7.109375" style="4" customWidth="1"/>
    <col min="9172" max="9175" width="19.33203125" style="4" customWidth="1"/>
    <col min="9176" max="9176" width="7.109375" style="4" customWidth="1"/>
    <col min="9177" max="9180" width="19.33203125" style="4" customWidth="1"/>
    <col min="9181" max="9181" width="7.109375" style="4" customWidth="1"/>
    <col min="9182" max="9185" width="19.33203125" style="4" customWidth="1"/>
    <col min="9186" max="9186" width="7.109375" style="4" customWidth="1"/>
    <col min="9187" max="9190" width="19.33203125" style="4" customWidth="1"/>
    <col min="9191" max="9191" width="7.109375" style="4" customWidth="1"/>
    <col min="9192" max="9195" width="19.33203125" style="4" customWidth="1"/>
    <col min="9196" max="9196" width="7.109375" style="4" customWidth="1"/>
    <col min="9197" max="9200" width="19.33203125" style="4" customWidth="1"/>
    <col min="9201" max="9201" width="7.109375" style="4" customWidth="1"/>
    <col min="9202" max="9205" width="19.33203125" style="4" customWidth="1"/>
    <col min="9206" max="9206" width="7.109375" style="4" customWidth="1"/>
    <col min="9207" max="9210" width="19.33203125" style="4" customWidth="1"/>
    <col min="9211" max="9211" width="7.109375" style="4" customWidth="1"/>
    <col min="9212" max="9215" width="19.33203125" style="4" customWidth="1"/>
    <col min="9216" max="9216" width="7.109375" style="4" customWidth="1"/>
    <col min="9217" max="9220" width="19.33203125" style="4" customWidth="1"/>
    <col min="9221" max="9221" width="7.109375" style="4" customWidth="1"/>
    <col min="9222" max="9225" width="19.33203125" style="4" customWidth="1"/>
    <col min="9226" max="9226" width="7.109375" style="4" customWidth="1"/>
    <col min="9227" max="9230" width="19.33203125" style="4" customWidth="1"/>
    <col min="9231" max="9231" width="7.109375" style="4" customWidth="1"/>
    <col min="9232" max="9235" width="19.33203125" style="4" customWidth="1"/>
    <col min="9236" max="9236" width="7.109375" style="4" customWidth="1"/>
    <col min="9237" max="9240" width="19.33203125" style="4" customWidth="1"/>
    <col min="9241" max="9241" width="7.109375" style="4" customWidth="1"/>
    <col min="9242" max="9243" width="19.33203125" style="4" customWidth="1"/>
    <col min="9244" max="9419" width="10.6640625" style="4"/>
    <col min="9420" max="9421" width="19.33203125" style="4" customWidth="1"/>
    <col min="9422" max="9422" width="10" style="4" customWidth="1"/>
    <col min="9423" max="9423" width="8.44140625" style="4" customWidth="1"/>
    <col min="9424" max="9424" width="55.6640625" style="4" bestFit="1" customWidth="1"/>
    <col min="9425" max="9426" width="19.33203125" style="4" customWidth="1"/>
    <col min="9427" max="9427" width="7.109375" style="4" customWidth="1"/>
    <col min="9428" max="9431" width="19.33203125" style="4" customWidth="1"/>
    <col min="9432" max="9432" width="7.109375" style="4" customWidth="1"/>
    <col min="9433" max="9436" width="19.33203125" style="4" customWidth="1"/>
    <col min="9437" max="9437" width="7.109375" style="4" customWidth="1"/>
    <col min="9438" max="9441" width="19.33203125" style="4" customWidth="1"/>
    <col min="9442" max="9442" width="7.109375" style="4" customWidth="1"/>
    <col min="9443" max="9446" width="19.33203125" style="4" customWidth="1"/>
    <col min="9447" max="9447" width="7.109375" style="4" customWidth="1"/>
    <col min="9448" max="9451" width="19.33203125" style="4" customWidth="1"/>
    <col min="9452" max="9452" width="7.109375" style="4" customWidth="1"/>
    <col min="9453" max="9456" width="19.33203125" style="4" customWidth="1"/>
    <col min="9457" max="9457" width="7.109375" style="4" customWidth="1"/>
    <col min="9458" max="9461" width="19.33203125" style="4" customWidth="1"/>
    <col min="9462" max="9462" width="7.109375" style="4" customWidth="1"/>
    <col min="9463" max="9466" width="19.33203125" style="4" customWidth="1"/>
    <col min="9467" max="9467" width="7.109375" style="4" customWidth="1"/>
    <col min="9468" max="9471" width="19.33203125" style="4" customWidth="1"/>
    <col min="9472" max="9472" width="7.109375" style="4" customWidth="1"/>
    <col min="9473" max="9476" width="19.33203125" style="4" customWidth="1"/>
    <col min="9477" max="9477" width="7.109375" style="4" customWidth="1"/>
    <col min="9478" max="9481" width="19.33203125" style="4" customWidth="1"/>
    <col min="9482" max="9482" width="7.109375" style="4" customWidth="1"/>
    <col min="9483" max="9486" width="19.33203125" style="4" customWidth="1"/>
    <col min="9487" max="9487" width="7.109375" style="4" customWidth="1"/>
    <col min="9488" max="9491" width="19.33203125" style="4" customWidth="1"/>
    <col min="9492" max="9492" width="7.109375" style="4" customWidth="1"/>
    <col min="9493" max="9496" width="19.33203125" style="4" customWidth="1"/>
    <col min="9497" max="9497" width="7.109375" style="4" customWidth="1"/>
    <col min="9498" max="9499" width="19.33203125" style="4" customWidth="1"/>
    <col min="9500" max="9675" width="10.6640625" style="4"/>
    <col min="9676" max="9677" width="19.33203125" style="4" customWidth="1"/>
    <col min="9678" max="9678" width="10" style="4" customWidth="1"/>
    <col min="9679" max="9679" width="8.44140625" style="4" customWidth="1"/>
    <col min="9680" max="9680" width="55.6640625" style="4" bestFit="1" customWidth="1"/>
    <col min="9681" max="9682" width="19.33203125" style="4" customWidth="1"/>
    <col min="9683" max="9683" width="7.109375" style="4" customWidth="1"/>
    <col min="9684" max="9687" width="19.33203125" style="4" customWidth="1"/>
    <col min="9688" max="9688" width="7.109375" style="4" customWidth="1"/>
    <col min="9689" max="9692" width="19.33203125" style="4" customWidth="1"/>
    <col min="9693" max="9693" width="7.109375" style="4" customWidth="1"/>
    <col min="9694" max="9697" width="19.33203125" style="4" customWidth="1"/>
    <col min="9698" max="9698" width="7.109375" style="4" customWidth="1"/>
    <col min="9699" max="9702" width="19.33203125" style="4" customWidth="1"/>
    <col min="9703" max="9703" width="7.109375" style="4" customWidth="1"/>
    <col min="9704" max="9707" width="19.33203125" style="4" customWidth="1"/>
    <col min="9708" max="9708" width="7.109375" style="4" customWidth="1"/>
    <col min="9709" max="9712" width="19.33203125" style="4" customWidth="1"/>
    <col min="9713" max="9713" width="7.109375" style="4" customWidth="1"/>
    <col min="9714" max="9717" width="19.33203125" style="4" customWidth="1"/>
    <col min="9718" max="9718" width="7.109375" style="4" customWidth="1"/>
    <col min="9719" max="9722" width="19.33203125" style="4" customWidth="1"/>
    <col min="9723" max="9723" width="7.109375" style="4" customWidth="1"/>
    <col min="9724" max="9727" width="19.33203125" style="4" customWidth="1"/>
    <col min="9728" max="9728" width="7.109375" style="4" customWidth="1"/>
    <col min="9729" max="9732" width="19.33203125" style="4" customWidth="1"/>
    <col min="9733" max="9733" width="7.109375" style="4" customWidth="1"/>
    <col min="9734" max="9737" width="19.33203125" style="4" customWidth="1"/>
    <col min="9738" max="9738" width="7.109375" style="4" customWidth="1"/>
    <col min="9739" max="9742" width="19.33203125" style="4" customWidth="1"/>
    <col min="9743" max="9743" width="7.109375" style="4" customWidth="1"/>
    <col min="9744" max="9747" width="19.33203125" style="4" customWidth="1"/>
    <col min="9748" max="9748" width="7.109375" style="4" customWidth="1"/>
    <col min="9749" max="9752" width="19.33203125" style="4" customWidth="1"/>
    <col min="9753" max="9753" width="7.109375" style="4" customWidth="1"/>
    <col min="9754" max="9755" width="19.33203125" style="4" customWidth="1"/>
    <col min="9756" max="9931" width="10.6640625" style="4"/>
    <col min="9932" max="9933" width="19.33203125" style="4" customWidth="1"/>
    <col min="9934" max="9934" width="10" style="4" customWidth="1"/>
    <col min="9935" max="9935" width="8.44140625" style="4" customWidth="1"/>
    <col min="9936" max="9936" width="55.6640625" style="4" bestFit="1" customWidth="1"/>
    <col min="9937" max="9938" width="19.33203125" style="4" customWidth="1"/>
    <col min="9939" max="9939" width="7.109375" style="4" customWidth="1"/>
    <col min="9940" max="9943" width="19.33203125" style="4" customWidth="1"/>
    <col min="9944" max="9944" width="7.109375" style="4" customWidth="1"/>
    <col min="9945" max="9948" width="19.33203125" style="4" customWidth="1"/>
    <col min="9949" max="9949" width="7.109375" style="4" customWidth="1"/>
    <col min="9950" max="9953" width="19.33203125" style="4" customWidth="1"/>
    <col min="9954" max="9954" width="7.109375" style="4" customWidth="1"/>
    <col min="9955" max="9958" width="19.33203125" style="4" customWidth="1"/>
    <col min="9959" max="9959" width="7.109375" style="4" customWidth="1"/>
    <col min="9960" max="9963" width="19.33203125" style="4" customWidth="1"/>
    <col min="9964" max="9964" width="7.109375" style="4" customWidth="1"/>
    <col min="9965" max="9968" width="19.33203125" style="4" customWidth="1"/>
    <col min="9969" max="9969" width="7.109375" style="4" customWidth="1"/>
    <col min="9970" max="9973" width="19.33203125" style="4" customWidth="1"/>
    <col min="9974" max="9974" width="7.109375" style="4" customWidth="1"/>
    <col min="9975" max="9978" width="19.33203125" style="4" customWidth="1"/>
    <col min="9979" max="9979" width="7.109375" style="4" customWidth="1"/>
    <col min="9980" max="9983" width="19.33203125" style="4" customWidth="1"/>
    <col min="9984" max="9984" width="7.109375" style="4" customWidth="1"/>
    <col min="9985" max="9988" width="19.33203125" style="4" customWidth="1"/>
    <col min="9989" max="9989" width="7.109375" style="4" customWidth="1"/>
    <col min="9990" max="9993" width="19.33203125" style="4" customWidth="1"/>
    <col min="9994" max="9994" width="7.109375" style="4" customWidth="1"/>
    <col min="9995" max="9998" width="19.33203125" style="4" customWidth="1"/>
    <col min="9999" max="9999" width="7.109375" style="4" customWidth="1"/>
    <col min="10000" max="10003" width="19.33203125" style="4" customWidth="1"/>
    <col min="10004" max="10004" width="7.109375" style="4" customWidth="1"/>
    <col min="10005" max="10008" width="19.33203125" style="4" customWidth="1"/>
    <col min="10009" max="10009" width="7.109375" style="4" customWidth="1"/>
    <col min="10010" max="10011" width="19.33203125" style="4" customWidth="1"/>
    <col min="10012" max="10187" width="10.6640625" style="4"/>
    <col min="10188" max="10189" width="19.33203125" style="4" customWidth="1"/>
    <col min="10190" max="10190" width="10" style="4" customWidth="1"/>
    <col min="10191" max="10191" width="8.44140625" style="4" customWidth="1"/>
    <col min="10192" max="10192" width="55.6640625" style="4" bestFit="1" customWidth="1"/>
    <col min="10193" max="10194" width="19.33203125" style="4" customWidth="1"/>
    <col min="10195" max="10195" width="7.109375" style="4" customWidth="1"/>
    <col min="10196" max="10199" width="19.33203125" style="4" customWidth="1"/>
    <col min="10200" max="10200" width="7.109375" style="4" customWidth="1"/>
    <col min="10201" max="10204" width="19.33203125" style="4" customWidth="1"/>
    <col min="10205" max="10205" width="7.109375" style="4" customWidth="1"/>
    <col min="10206" max="10209" width="19.33203125" style="4" customWidth="1"/>
    <col min="10210" max="10210" width="7.109375" style="4" customWidth="1"/>
    <col min="10211" max="10214" width="19.33203125" style="4" customWidth="1"/>
    <col min="10215" max="10215" width="7.109375" style="4" customWidth="1"/>
    <col min="10216" max="10219" width="19.33203125" style="4" customWidth="1"/>
    <col min="10220" max="10220" width="7.109375" style="4" customWidth="1"/>
    <col min="10221" max="10224" width="19.33203125" style="4" customWidth="1"/>
    <col min="10225" max="10225" width="7.109375" style="4" customWidth="1"/>
    <col min="10226" max="10229" width="19.33203125" style="4" customWidth="1"/>
    <col min="10230" max="10230" width="7.109375" style="4" customWidth="1"/>
    <col min="10231" max="10234" width="19.33203125" style="4" customWidth="1"/>
    <col min="10235" max="10235" width="7.109375" style="4" customWidth="1"/>
    <col min="10236" max="10239" width="19.33203125" style="4" customWidth="1"/>
    <col min="10240" max="10240" width="7.109375" style="4" customWidth="1"/>
    <col min="10241" max="10244" width="19.33203125" style="4" customWidth="1"/>
    <col min="10245" max="10245" width="7.109375" style="4" customWidth="1"/>
    <col min="10246" max="10249" width="19.33203125" style="4" customWidth="1"/>
    <col min="10250" max="10250" width="7.109375" style="4" customWidth="1"/>
    <col min="10251" max="10254" width="19.33203125" style="4" customWidth="1"/>
    <col min="10255" max="10255" width="7.109375" style="4" customWidth="1"/>
    <col min="10256" max="10259" width="19.33203125" style="4" customWidth="1"/>
    <col min="10260" max="10260" width="7.109375" style="4" customWidth="1"/>
    <col min="10261" max="10264" width="19.33203125" style="4" customWidth="1"/>
    <col min="10265" max="10265" width="7.109375" style="4" customWidth="1"/>
    <col min="10266" max="10267" width="19.33203125" style="4" customWidth="1"/>
    <col min="10268" max="10443" width="10.6640625" style="4"/>
    <col min="10444" max="10445" width="19.33203125" style="4" customWidth="1"/>
    <col min="10446" max="10446" width="10" style="4" customWidth="1"/>
    <col min="10447" max="10447" width="8.44140625" style="4" customWidth="1"/>
    <col min="10448" max="10448" width="55.6640625" style="4" bestFit="1" customWidth="1"/>
    <col min="10449" max="10450" width="19.33203125" style="4" customWidth="1"/>
    <col min="10451" max="10451" width="7.109375" style="4" customWidth="1"/>
    <col min="10452" max="10455" width="19.33203125" style="4" customWidth="1"/>
    <col min="10456" max="10456" width="7.109375" style="4" customWidth="1"/>
    <col min="10457" max="10460" width="19.33203125" style="4" customWidth="1"/>
    <col min="10461" max="10461" width="7.109375" style="4" customWidth="1"/>
    <col min="10462" max="10465" width="19.33203125" style="4" customWidth="1"/>
    <col min="10466" max="10466" width="7.109375" style="4" customWidth="1"/>
    <col min="10467" max="10470" width="19.33203125" style="4" customWidth="1"/>
    <col min="10471" max="10471" width="7.109375" style="4" customWidth="1"/>
    <col min="10472" max="10475" width="19.33203125" style="4" customWidth="1"/>
    <col min="10476" max="10476" width="7.109375" style="4" customWidth="1"/>
    <col min="10477" max="10480" width="19.33203125" style="4" customWidth="1"/>
    <col min="10481" max="10481" width="7.109375" style="4" customWidth="1"/>
    <col min="10482" max="10485" width="19.33203125" style="4" customWidth="1"/>
    <col min="10486" max="10486" width="7.109375" style="4" customWidth="1"/>
    <col min="10487" max="10490" width="19.33203125" style="4" customWidth="1"/>
    <col min="10491" max="10491" width="7.109375" style="4" customWidth="1"/>
    <col min="10492" max="10495" width="19.33203125" style="4" customWidth="1"/>
    <col min="10496" max="10496" width="7.109375" style="4" customWidth="1"/>
    <col min="10497" max="10500" width="19.33203125" style="4" customWidth="1"/>
    <col min="10501" max="10501" width="7.109375" style="4" customWidth="1"/>
    <col min="10502" max="10505" width="19.33203125" style="4" customWidth="1"/>
    <col min="10506" max="10506" width="7.109375" style="4" customWidth="1"/>
    <col min="10507" max="10510" width="19.33203125" style="4" customWidth="1"/>
    <col min="10511" max="10511" width="7.109375" style="4" customWidth="1"/>
    <col min="10512" max="10515" width="19.33203125" style="4" customWidth="1"/>
    <col min="10516" max="10516" width="7.109375" style="4" customWidth="1"/>
    <col min="10517" max="10520" width="19.33203125" style="4" customWidth="1"/>
    <col min="10521" max="10521" width="7.109375" style="4" customWidth="1"/>
    <col min="10522" max="10523" width="19.33203125" style="4" customWidth="1"/>
    <col min="10524" max="10699" width="10.6640625" style="4"/>
    <col min="10700" max="10701" width="19.33203125" style="4" customWidth="1"/>
    <col min="10702" max="10702" width="10" style="4" customWidth="1"/>
    <col min="10703" max="10703" width="8.44140625" style="4" customWidth="1"/>
    <col min="10704" max="10704" width="55.6640625" style="4" bestFit="1" customWidth="1"/>
    <col min="10705" max="10706" width="19.33203125" style="4" customWidth="1"/>
    <col min="10707" max="10707" width="7.109375" style="4" customWidth="1"/>
    <col min="10708" max="10711" width="19.33203125" style="4" customWidth="1"/>
    <col min="10712" max="10712" width="7.109375" style="4" customWidth="1"/>
    <col min="10713" max="10716" width="19.33203125" style="4" customWidth="1"/>
    <col min="10717" max="10717" width="7.109375" style="4" customWidth="1"/>
    <col min="10718" max="10721" width="19.33203125" style="4" customWidth="1"/>
    <col min="10722" max="10722" width="7.109375" style="4" customWidth="1"/>
    <col min="10723" max="10726" width="19.33203125" style="4" customWidth="1"/>
    <col min="10727" max="10727" width="7.109375" style="4" customWidth="1"/>
    <col min="10728" max="10731" width="19.33203125" style="4" customWidth="1"/>
    <col min="10732" max="10732" width="7.109375" style="4" customWidth="1"/>
    <col min="10733" max="10736" width="19.33203125" style="4" customWidth="1"/>
    <col min="10737" max="10737" width="7.109375" style="4" customWidth="1"/>
    <col min="10738" max="10741" width="19.33203125" style="4" customWidth="1"/>
    <col min="10742" max="10742" width="7.109375" style="4" customWidth="1"/>
    <col min="10743" max="10746" width="19.33203125" style="4" customWidth="1"/>
    <col min="10747" max="10747" width="7.109375" style="4" customWidth="1"/>
    <col min="10748" max="10751" width="19.33203125" style="4" customWidth="1"/>
    <col min="10752" max="10752" width="7.109375" style="4" customWidth="1"/>
    <col min="10753" max="10756" width="19.33203125" style="4" customWidth="1"/>
    <col min="10757" max="10757" width="7.109375" style="4" customWidth="1"/>
    <col min="10758" max="10761" width="19.33203125" style="4" customWidth="1"/>
    <col min="10762" max="10762" width="7.109375" style="4" customWidth="1"/>
    <col min="10763" max="10766" width="19.33203125" style="4" customWidth="1"/>
    <col min="10767" max="10767" width="7.109375" style="4" customWidth="1"/>
    <col min="10768" max="10771" width="19.33203125" style="4" customWidth="1"/>
    <col min="10772" max="10772" width="7.109375" style="4" customWidth="1"/>
    <col min="10773" max="10776" width="19.33203125" style="4" customWidth="1"/>
    <col min="10777" max="10777" width="7.109375" style="4" customWidth="1"/>
    <col min="10778" max="10779" width="19.33203125" style="4" customWidth="1"/>
    <col min="10780" max="10955" width="10.6640625" style="4"/>
    <col min="10956" max="10957" width="19.33203125" style="4" customWidth="1"/>
    <col min="10958" max="10958" width="10" style="4" customWidth="1"/>
    <col min="10959" max="10959" width="8.44140625" style="4" customWidth="1"/>
    <col min="10960" max="10960" width="55.6640625" style="4" bestFit="1" customWidth="1"/>
    <col min="10961" max="10962" width="19.33203125" style="4" customWidth="1"/>
    <col min="10963" max="10963" width="7.109375" style="4" customWidth="1"/>
    <col min="10964" max="10967" width="19.33203125" style="4" customWidth="1"/>
    <col min="10968" max="10968" width="7.109375" style="4" customWidth="1"/>
    <col min="10969" max="10972" width="19.33203125" style="4" customWidth="1"/>
    <col min="10973" max="10973" width="7.109375" style="4" customWidth="1"/>
    <col min="10974" max="10977" width="19.33203125" style="4" customWidth="1"/>
    <col min="10978" max="10978" width="7.109375" style="4" customWidth="1"/>
    <col min="10979" max="10982" width="19.33203125" style="4" customWidth="1"/>
    <col min="10983" max="10983" width="7.109375" style="4" customWidth="1"/>
    <col min="10984" max="10987" width="19.33203125" style="4" customWidth="1"/>
    <col min="10988" max="10988" width="7.109375" style="4" customWidth="1"/>
    <col min="10989" max="10992" width="19.33203125" style="4" customWidth="1"/>
    <col min="10993" max="10993" width="7.109375" style="4" customWidth="1"/>
    <col min="10994" max="10997" width="19.33203125" style="4" customWidth="1"/>
    <col min="10998" max="10998" width="7.109375" style="4" customWidth="1"/>
    <col min="10999" max="11002" width="19.33203125" style="4" customWidth="1"/>
    <col min="11003" max="11003" width="7.109375" style="4" customWidth="1"/>
    <col min="11004" max="11007" width="19.33203125" style="4" customWidth="1"/>
    <col min="11008" max="11008" width="7.109375" style="4" customWidth="1"/>
    <col min="11009" max="11012" width="19.33203125" style="4" customWidth="1"/>
    <col min="11013" max="11013" width="7.109375" style="4" customWidth="1"/>
    <col min="11014" max="11017" width="19.33203125" style="4" customWidth="1"/>
    <col min="11018" max="11018" width="7.109375" style="4" customWidth="1"/>
    <col min="11019" max="11022" width="19.33203125" style="4" customWidth="1"/>
    <col min="11023" max="11023" width="7.109375" style="4" customWidth="1"/>
    <col min="11024" max="11027" width="19.33203125" style="4" customWidth="1"/>
    <col min="11028" max="11028" width="7.109375" style="4" customWidth="1"/>
    <col min="11029" max="11032" width="19.33203125" style="4" customWidth="1"/>
    <col min="11033" max="11033" width="7.109375" style="4" customWidth="1"/>
    <col min="11034" max="11035" width="19.33203125" style="4" customWidth="1"/>
    <col min="11036" max="11211" width="10.6640625" style="4"/>
    <col min="11212" max="11213" width="19.33203125" style="4" customWidth="1"/>
    <col min="11214" max="11214" width="10" style="4" customWidth="1"/>
    <col min="11215" max="11215" width="8.44140625" style="4" customWidth="1"/>
    <col min="11216" max="11216" width="55.6640625" style="4" bestFit="1" customWidth="1"/>
    <col min="11217" max="11218" width="19.33203125" style="4" customWidth="1"/>
    <col min="11219" max="11219" width="7.109375" style="4" customWidth="1"/>
    <col min="11220" max="11223" width="19.33203125" style="4" customWidth="1"/>
    <col min="11224" max="11224" width="7.109375" style="4" customWidth="1"/>
    <col min="11225" max="11228" width="19.33203125" style="4" customWidth="1"/>
    <col min="11229" max="11229" width="7.109375" style="4" customWidth="1"/>
    <col min="11230" max="11233" width="19.33203125" style="4" customWidth="1"/>
    <col min="11234" max="11234" width="7.109375" style="4" customWidth="1"/>
    <col min="11235" max="11238" width="19.33203125" style="4" customWidth="1"/>
    <col min="11239" max="11239" width="7.109375" style="4" customWidth="1"/>
    <col min="11240" max="11243" width="19.33203125" style="4" customWidth="1"/>
    <col min="11244" max="11244" width="7.109375" style="4" customWidth="1"/>
    <col min="11245" max="11248" width="19.33203125" style="4" customWidth="1"/>
    <col min="11249" max="11249" width="7.109375" style="4" customWidth="1"/>
    <col min="11250" max="11253" width="19.33203125" style="4" customWidth="1"/>
    <col min="11254" max="11254" width="7.109375" style="4" customWidth="1"/>
    <col min="11255" max="11258" width="19.33203125" style="4" customWidth="1"/>
    <col min="11259" max="11259" width="7.109375" style="4" customWidth="1"/>
    <col min="11260" max="11263" width="19.33203125" style="4" customWidth="1"/>
    <col min="11264" max="11264" width="7.109375" style="4" customWidth="1"/>
    <col min="11265" max="11268" width="19.33203125" style="4" customWidth="1"/>
    <col min="11269" max="11269" width="7.109375" style="4" customWidth="1"/>
    <col min="11270" max="11273" width="19.33203125" style="4" customWidth="1"/>
    <col min="11274" max="11274" width="7.109375" style="4" customWidth="1"/>
    <col min="11275" max="11278" width="19.33203125" style="4" customWidth="1"/>
    <col min="11279" max="11279" width="7.109375" style="4" customWidth="1"/>
    <col min="11280" max="11283" width="19.33203125" style="4" customWidth="1"/>
    <col min="11284" max="11284" width="7.109375" style="4" customWidth="1"/>
    <col min="11285" max="11288" width="19.33203125" style="4" customWidth="1"/>
    <col min="11289" max="11289" width="7.109375" style="4" customWidth="1"/>
    <col min="11290" max="11291" width="19.33203125" style="4" customWidth="1"/>
    <col min="11292" max="11467" width="10.6640625" style="4"/>
    <col min="11468" max="11469" width="19.33203125" style="4" customWidth="1"/>
    <col min="11470" max="11470" width="10" style="4" customWidth="1"/>
    <col min="11471" max="11471" width="8.44140625" style="4" customWidth="1"/>
    <col min="11472" max="11472" width="55.6640625" style="4" bestFit="1" customWidth="1"/>
    <col min="11473" max="11474" width="19.33203125" style="4" customWidth="1"/>
    <col min="11475" max="11475" width="7.109375" style="4" customWidth="1"/>
    <col min="11476" max="11479" width="19.33203125" style="4" customWidth="1"/>
    <col min="11480" max="11480" width="7.109375" style="4" customWidth="1"/>
    <col min="11481" max="11484" width="19.33203125" style="4" customWidth="1"/>
    <col min="11485" max="11485" width="7.109375" style="4" customWidth="1"/>
    <col min="11486" max="11489" width="19.33203125" style="4" customWidth="1"/>
    <col min="11490" max="11490" width="7.109375" style="4" customWidth="1"/>
    <col min="11491" max="11494" width="19.33203125" style="4" customWidth="1"/>
    <col min="11495" max="11495" width="7.109375" style="4" customWidth="1"/>
    <col min="11496" max="11499" width="19.33203125" style="4" customWidth="1"/>
    <col min="11500" max="11500" width="7.109375" style="4" customWidth="1"/>
    <col min="11501" max="11504" width="19.33203125" style="4" customWidth="1"/>
    <col min="11505" max="11505" width="7.109375" style="4" customWidth="1"/>
    <col min="11506" max="11509" width="19.33203125" style="4" customWidth="1"/>
    <col min="11510" max="11510" width="7.109375" style="4" customWidth="1"/>
    <col min="11511" max="11514" width="19.33203125" style="4" customWidth="1"/>
    <col min="11515" max="11515" width="7.109375" style="4" customWidth="1"/>
    <col min="11516" max="11519" width="19.33203125" style="4" customWidth="1"/>
    <col min="11520" max="11520" width="7.109375" style="4" customWidth="1"/>
    <col min="11521" max="11524" width="19.33203125" style="4" customWidth="1"/>
    <col min="11525" max="11525" width="7.109375" style="4" customWidth="1"/>
    <col min="11526" max="11529" width="19.33203125" style="4" customWidth="1"/>
    <col min="11530" max="11530" width="7.109375" style="4" customWidth="1"/>
    <col min="11531" max="11534" width="19.33203125" style="4" customWidth="1"/>
    <col min="11535" max="11535" width="7.109375" style="4" customWidth="1"/>
    <col min="11536" max="11539" width="19.33203125" style="4" customWidth="1"/>
    <col min="11540" max="11540" width="7.109375" style="4" customWidth="1"/>
    <col min="11541" max="11544" width="19.33203125" style="4" customWidth="1"/>
    <col min="11545" max="11545" width="7.109375" style="4" customWidth="1"/>
    <col min="11546" max="11547" width="19.33203125" style="4" customWidth="1"/>
    <col min="11548" max="11723" width="10.6640625" style="4"/>
    <col min="11724" max="11725" width="19.33203125" style="4" customWidth="1"/>
    <col min="11726" max="11726" width="10" style="4" customWidth="1"/>
    <col min="11727" max="11727" width="8.44140625" style="4" customWidth="1"/>
    <col min="11728" max="11728" width="55.6640625" style="4" bestFit="1" customWidth="1"/>
    <col min="11729" max="11730" width="19.33203125" style="4" customWidth="1"/>
    <col min="11731" max="11731" width="7.109375" style="4" customWidth="1"/>
    <col min="11732" max="11735" width="19.33203125" style="4" customWidth="1"/>
    <col min="11736" max="11736" width="7.109375" style="4" customWidth="1"/>
    <col min="11737" max="11740" width="19.33203125" style="4" customWidth="1"/>
    <col min="11741" max="11741" width="7.109375" style="4" customWidth="1"/>
    <col min="11742" max="11745" width="19.33203125" style="4" customWidth="1"/>
    <col min="11746" max="11746" width="7.109375" style="4" customWidth="1"/>
    <col min="11747" max="11750" width="19.33203125" style="4" customWidth="1"/>
    <col min="11751" max="11751" width="7.109375" style="4" customWidth="1"/>
    <col min="11752" max="11755" width="19.33203125" style="4" customWidth="1"/>
    <col min="11756" max="11756" width="7.109375" style="4" customWidth="1"/>
    <col min="11757" max="11760" width="19.33203125" style="4" customWidth="1"/>
    <col min="11761" max="11761" width="7.109375" style="4" customWidth="1"/>
    <col min="11762" max="11765" width="19.33203125" style="4" customWidth="1"/>
    <col min="11766" max="11766" width="7.109375" style="4" customWidth="1"/>
    <col min="11767" max="11770" width="19.33203125" style="4" customWidth="1"/>
    <col min="11771" max="11771" width="7.109375" style="4" customWidth="1"/>
    <col min="11772" max="11775" width="19.33203125" style="4" customWidth="1"/>
    <col min="11776" max="11776" width="7.109375" style="4" customWidth="1"/>
    <col min="11777" max="11780" width="19.33203125" style="4" customWidth="1"/>
    <col min="11781" max="11781" width="7.109375" style="4" customWidth="1"/>
    <col min="11782" max="11785" width="19.33203125" style="4" customWidth="1"/>
    <col min="11786" max="11786" width="7.109375" style="4" customWidth="1"/>
    <col min="11787" max="11790" width="19.33203125" style="4" customWidth="1"/>
    <col min="11791" max="11791" width="7.109375" style="4" customWidth="1"/>
    <col min="11792" max="11795" width="19.33203125" style="4" customWidth="1"/>
    <col min="11796" max="11796" width="7.109375" style="4" customWidth="1"/>
    <col min="11797" max="11800" width="19.33203125" style="4" customWidth="1"/>
    <col min="11801" max="11801" width="7.109375" style="4" customWidth="1"/>
    <col min="11802" max="11803" width="19.33203125" style="4" customWidth="1"/>
    <col min="11804" max="11979" width="10.6640625" style="4"/>
    <col min="11980" max="11981" width="19.33203125" style="4" customWidth="1"/>
    <col min="11982" max="11982" width="10" style="4" customWidth="1"/>
    <col min="11983" max="11983" width="8.44140625" style="4" customWidth="1"/>
    <col min="11984" max="11984" width="55.6640625" style="4" bestFit="1" customWidth="1"/>
    <col min="11985" max="11986" width="19.33203125" style="4" customWidth="1"/>
    <col min="11987" max="11987" width="7.109375" style="4" customWidth="1"/>
    <col min="11988" max="11991" width="19.33203125" style="4" customWidth="1"/>
    <col min="11992" max="11992" width="7.109375" style="4" customWidth="1"/>
    <col min="11993" max="11996" width="19.33203125" style="4" customWidth="1"/>
    <col min="11997" max="11997" width="7.109375" style="4" customWidth="1"/>
    <col min="11998" max="12001" width="19.33203125" style="4" customWidth="1"/>
    <col min="12002" max="12002" width="7.109375" style="4" customWidth="1"/>
    <col min="12003" max="12006" width="19.33203125" style="4" customWidth="1"/>
    <col min="12007" max="12007" width="7.109375" style="4" customWidth="1"/>
    <col min="12008" max="12011" width="19.33203125" style="4" customWidth="1"/>
    <col min="12012" max="12012" width="7.109375" style="4" customWidth="1"/>
    <col min="12013" max="12016" width="19.33203125" style="4" customWidth="1"/>
    <col min="12017" max="12017" width="7.109375" style="4" customWidth="1"/>
    <col min="12018" max="12021" width="19.33203125" style="4" customWidth="1"/>
    <col min="12022" max="12022" width="7.109375" style="4" customWidth="1"/>
    <col min="12023" max="12026" width="19.33203125" style="4" customWidth="1"/>
    <col min="12027" max="12027" width="7.109375" style="4" customWidth="1"/>
    <col min="12028" max="12031" width="19.33203125" style="4" customWidth="1"/>
    <col min="12032" max="12032" width="7.109375" style="4" customWidth="1"/>
    <col min="12033" max="12036" width="19.33203125" style="4" customWidth="1"/>
    <col min="12037" max="12037" width="7.109375" style="4" customWidth="1"/>
    <col min="12038" max="12041" width="19.33203125" style="4" customWidth="1"/>
    <col min="12042" max="12042" width="7.109375" style="4" customWidth="1"/>
    <col min="12043" max="12046" width="19.33203125" style="4" customWidth="1"/>
    <col min="12047" max="12047" width="7.109375" style="4" customWidth="1"/>
    <col min="12048" max="12051" width="19.33203125" style="4" customWidth="1"/>
    <col min="12052" max="12052" width="7.109375" style="4" customWidth="1"/>
    <col min="12053" max="12056" width="19.33203125" style="4" customWidth="1"/>
    <col min="12057" max="12057" width="7.109375" style="4" customWidth="1"/>
    <col min="12058" max="12059" width="19.33203125" style="4" customWidth="1"/>
    <col min="12060" max="12235" width="10.6640625" style="4"/>
    <col min="12236" max="12237" width="19.33203125" style="4" customWidth="1"/>
    <col min="12238" max="12238" width="10" style="4" customWidth="1"/>
    <col min="12239" max="12239" width="8.44140625" style="4" customWidth="1"/>
    <col min="12240" max="12240" width="55.6640625" style="4" bestFit="1" customWidth="1"/>
    <col min="12241" max="12242" width="19.33203125" style="4" customWidth="1"/>
    <col min="12243" max="12243" width="7.109375" style="4" customWidth="1"/>
    <col min="12244" max="12247" width="19.33203125" style="4" customWidth="1"/>
    <col min="12248" max="12248" width="7.109375" style="4" customWidth="1"/>
    <col min="12249" max="12252" width="19.33203125" style="4" customWidth="1"/>
    <col min="12253" max="12253" width="7.109375" style="4" customWidth="1"/>
    <col min="12254" max="12257" width="19.33203125" style="4" customWidth="1"/>
    <col min="12258" max="12258" width="7.109375" style="4" customWidth="1"/>
    <col min="12259" max="12262" width="19.33203125" style="4" customWidth="1"/>
    <col min="12263" max="12263" width="7.109375" style="4" customWidth="1"/>
    <col min="12264" max="12267" width="19.33203125" style="4" customWidth="1"/>
    <col min="12268" max="12268" width="7.109375" style="4" customWidth="1"/>
    <col min="12269" max="12272" width="19.33203125" style="4" customWidth="1"/>
    <col min="12273" max="12273" width="7.109375" style="4" customWidth="1"/>
    <col min="12274" max="12277" width="19.33203125" style="4" customWidth="1"/>
    <col min="12278" max="12278" width="7.109375" style="4" customWidth="1"/>
    <col min="12279" max="12282" width="19.33203125" style="4" customWidth="1"/>
    <col min="12283" max="12283" width="7.109375" style="4" customWidth="1"/>
    <col min="12284" max="12287" width="19.33203125" style="4" customWidth="1"/>
    <col min="12288" max="12288" width="7.109375" style="4" customWidth="1"/>
    <col min="12289" max="12292" width="19.33203125" style="4" customWidth="1"/>
    <col min="12293" max="12293" width="7.109375" style="4" customWidth="1"/>
    <col min="12294" max="12297" width="19.33203125" style="4" customWidth="1"/>
    <col min="12298" max="12298" width="7.109375" style="4" customWidth="1"/>
    <col min="12299" max="12302" width="19.33203125" style="4" customWidth="1"/>
    <col min="12303" max="12303" width="7.109375" style="4" customWidth="1"/>
    <col min="12304" max="12307" width="19.33203125" style="4" customWidth="1"/>
    <col min="12308" max="12308" width="7.109375" style="4" customWidth="1"/>
    <col min="12309" max="12312" width="19.33203125" style="4" customWidth="1"/>
    <col min="12313" max="12313" width="7.109375" style="4" customWidth="1"/>
    <col min="12314" max="12315" width="19.33203125" style="4" customWidth="1"/>
    <col min="12316" max="12491" width="10.6640625" style="4"/>
    <col min="12492" max="12493" width="19.33203125" style="4" customWidth="1"/>
    <col min="12494" max="12494" width="10" style="4" customWidth="1"/>
    <col min="12495" max="12495" width="8.44140625" style="4" customWidth="1"/>
    <col min="12496" max="12496" width="55.6640625" style="4" bestFit="1" customWidth="1"/>
    <col min="12497" max="12498" width="19.33203125" style="4" customWidth="1"/>
    <col min="12499" max="12499" width="7.109375" style="4" customWidth="1"/>
    <col min="12500" max="12503" width="19.33203125" style="4" customWidth="1"/>
    <col min="12504" max="12504" width="7.109375" style="4" customWidth="1"/>
    <col min="12505" max="12508" width="19.33203125" style="4" customWidth="1"/>
    <col min="12509" max="12509" width="7.109375" style="4" customWidth="1"/>
    <col min="12510" max="12513" width="19.33203125" style="4" customWidth="1"/>
    <col min="12514" max="12514" width="7.109375" style="4" customWidth="1"/>
    <col min="12515" max="12518" width="19.33203125" style="4" customWidth="1"/>
    <col min="12519" max="12519" width="7.109375" style="4" customWidth="1"/>
    <col min="12520" max="12523" width="19.33203125" style="4" customWidth="1"/>
    <col min="12524" max="12524" width="7.109375" style="4" customWidth="1"/>
    <col min="12525" max="12528" width="19.33203125" style="4" customWidth="1"/>
    <col min="12529" max="12529" width="7.109375" style="4" customWidth="1"/>
    <col min="12530" max="12533" width="19.33203125" style="4" customWidth="1"/>
    <col min="12534" max="12534" width="7.109375" style="4" customWidth="1"/>
    <col min="12535" max="12538" width="19.33203125" style="4" customWidth="1"/>
    <col min="12539" max="12539" width="7.109375" style="4" customWidth="1"/>
    <col min="12540" max="12543" width="19.33203125" style="4" customWidth="1"/>
    <col min="12544" max="12544" width="7.109375" style="4" customWidth="1"/>
    <col min="12545" max="12548" width="19.33203125" style="4" customWidth="1"/>
    <col min="12549" max="12549" width="7.109375" style="4" customWidth="1"/>
    <col min="12550" max="12553" width="19.33203125" style="4" customWidth="1"/>
    <col min="12554" max="12554" width="7.109375" style="4" customWidth="1"/>
    <col min="12555" max="12558" width="19.33203125" style="4" customWidth="1"/>
    <col min="12559" max="12559" width="7.109375" style="4" customWidth="1"/>
    <col min="12560" max="12563" width="19.33203125" style="4" customWidth="1"/>
    <col min="12564" max="12564" width="7.109375" style="4" customWidth="1"/>
    <col min="12565" max="12568" width="19.33203125" style="4" customWidth="1"/>
    <col min="12569" max="12569" width="7.109375" style="4" customWidth="1"/>
    <col min="12570" max="12571" width="19.33203125" style="4" customWidth="1"/>
    <col min="12572" max="12747" width="10.6640625" style="4"/>
    <col min="12748" max="12749" width="19.33203125" style="4" customWidth="1"/>
    <col min="12750" max="12750" width="10" style="4" customWidth="1"/>
    <col min="12751" max="12751" width="8.44140625" style="4" customWidth="1"/>
    <col min="12752" max="12752" width="55.6640625" style="4" bestFit="1" customWidth="1"/>
    <col min="12753" max="12754" width="19.33203125" style="4" customWidth="1"/>
    <col min="12755" max="12755" width="7.109375" style="4" customWidth="1"/>
    <col min="12756" max="12759" width="19.33203125" style="4" customWidth="1"/>
    <col min="12760" max="12760" width="7.109375" style="4" customWidth="1"/>
    <col min="12761" max="12764" width="19.33203125" style="4" customWidth="1"/>
    <col min="12765" max="12765" width="7.109375" style="4" customWidth="1"/>
    <col min="12766" max="12769" width="19.33203125" style="4" customWidth="1"/>
    <col min="12770" max="12770" width="7.109375" style="4" customWidth="1"/>
    <col min="12771" max="12774" width="19.33203125" style="4" customWidth="1"/>
    <col min="12775" max="12775" width="7.109375" style="4" customWidth="1"/>
    <col min="12776" max="12779" width="19.33203125" style="4" customWidth="1"/>
    <col min="12780" max="12780" width="7.109375" style="4" customWidth="1"/>
    <col min="12781" max="12784" width="19.33203125" style="4" customWidth="1"/>
    <col min="12785" max="12785" width="7.109375" style="4" customWidth="1"/>
    <col min="12786" max="12789" width="19.33203125" style="4" customWidth="1"/>
    <col min="12790" max="12790" width="7.109375" style="4" customWidth="1"/>
    <col min="12791" max="12794" width="19.33203125" style="4" customWidth="1"/>
    <col min="12795" max="12795" width="7.109375" style="4" customWidth="1"/>
    <col min="12796" max="12799" width="19.33203125" style="4" customWidth="1"/>
    <col min="12800" max="12800" width="7.109375" style="4" customWidth="1"/>
    <col min="12801" max="12804" width="19.33203125" style="4" customWidth="1"/>
    <col min="12805" max="12805" width="7.109375" style="4" customWidth="1"/>
    <col min="12806" max="12809" width="19.33203125" style="4" customWidth="1"/>
    <col min="12810" max="12810" width="7.109375" style="4" customWidth="1"/>
    <col min="12811" max="12814" width="19.33203125" style="4" customWidth="1"/>
    <col min="12815" max="12815" width="7.109375" style="4" customWidth="1"/>
    <col min="12816" max="12819" width="19.33203125" style="4" customWidth="1"/>
    <col min="12820" max="12820" width="7.109375" style="4" customWidth="1"/>
    <col min="12821" max="12824" width="19.33203125" style="4" customWidth="1"/>
    <col min="12825" max="12825" width="7.109375" style="4" customWidth="1"/>
    <col min="12826" max="12827" width="19.33203125" style="4" customWidth="1"/>
    <col min="12828" max="13003" width="10.6640625" style="4"/>
    <col min="13004" max="13005" width="19.33203125" style="4" customWidth="1"/>
    <col min="13006" max="13006" width="10" style="4" customWidth="1"/>
    <col min="13007" max="13007" width="8.44140625" style="4" customWidth="1"/>
    <col min="13008" max="13008" width="55.6640625" style="4" bestFit="1" customWidth="1"/>
    <col min="13009" max="13010" width="19.33203125" style="4" customWidth="1"/>
    <col min="13011" max="13011" width="7.109375" style="4" customWidth="1"/>
    <col min="13012" max="13015" width="19.33203125" style="4" customWidth="1"/>
    <col min="13016" max="13016" width="7.109375" style="4" customWidth="1"/>
    <col min="13017" max="13020" width="19.33203125" style="4" customWidth="1"/>
    <col min="13021" max="13021" width="7.109375" style="4" customWidth="1"/>
    <col min="13022" max="13025" width="19.33203125" style="4" customWidth="1"/>
    <col min="13026" max="13026" width="7.109375" style="4" customWidth="1"/>
    <col min="13027" max="13030" width="19.33203125" style="4" customWidth="1"/>
    <col min="13031" max="13031" width="7.109375" style="4" customWidth="1"/>
    <col min="13032" max="13035" width="19.33203125" style="4" customWidth="1"/>
    <col min="13036" max="13036" width="7.109375" style="4" customWidth="1"/>
    <col min="13037" max="13040" width="19.33203125" style="4" customWidth="1"/>
    <col min="13041" max="13041" width="7.109375" style="4" customWidth="1"/>
    <col min="13042" max="13045" width="19.33203125" style="4" customWidth="1"/>
    <col min="13046" max="13046" width="7.109375" style="4" customWidth="1"/>
    <col min="13047" max="13050" width="19.33203125" style="4" customWidth="1"/>
    <col min="13051" max="13051" width="7.109375" style="4" customWidth="1"/>
    <col min="13052" max="13055" width="19.33203125" style="4" customWidth="1"/>
    <col min="13056" max="13056" width="7.109375" style="4" customWidth="1"/>
    <col min="13057" max="13060" width="19.33203125" style="4" customWidth="1"/>
    <col min="13061" max="13061" width="7.109375" style="4" customWidth="1"/>
    <col min="13062" max="13065" width="19.33203125" style="4" customWidth="1"/>
    <col min="13066" max="13066" width="7.109375" style="4" customWidth="1"/>
    <col min="13067" max="13070" width="19.33203125" style="4" customWidth="1"/>
    <col min="13071" max="13071" width="7.109375" style="4" customWidth="1"/>
    <col min="13072" max="13075" width="19.33203125" style="4" customWidth="1"/>
    <col min="13076" max="13076" width="7.109375" style="4" customWidth="1"/>
    <col min="13077" max="13080" width="19.33203125" style="4" customWidth="1"/>
    <col min="13081" max="13081" width="7.109375" style="4" customWidth="1"/>
    <col min="13082" max="13083" width="19.33203125" style="4" customWidth="1"/>
    <col min="13084" max="13259" width="10.6640625" style="4"/>
    <col min="13260" max="13261" width="19.33203125" style="4" customWidth="1"/>
    <col min="13262" max="13262" width="10" style="4" customWidth="1"/>
    <col min="13263" max="13263" width="8.44140625" style="4" customWidth="1"/>
    <col min="13264" max="13264" width="55.6640625" style="4" bestFit="1" customWidth="1"/>
    <col min="13265" max="13266" width="19.33203125" style="4" customWidth="1"/>
    <col min="13267" max="13267" width="7.109375" style="4" customWidth="1"/>
    <col min="13268" max="13271" width="19.33203125" style="4" customWidth="1"/>
    <col min="13272" max="13272" width="7.109375" style="4" customWidth="1"/>
    <col min="13273" max="13276" width="19.33203125" style="4" customWidth="1"/>
    <col min="13277" max="13277" width="7.109375" style="4" customWidth="1"/>
    <col min="13278" max="13281" width="19.33203125" style="4" customWidth="1"/>
    <col min="13282" max="13282" width="7.109375" style="4" customWidth="1"/>
    <col min="13283" max="13286" width="19.33203125" style="4" customWidth="1"/>
    <col min="13287" max="13287" width="7.109375" style="4" customWidth="1"/>
    <col min="13288" max="13291" width="19.33203125" style="4" customWidth="1"/>
    <col min="13292" max="13292" width="7.109375" style="4" customWidth="1"/>
    <col min="13293" max="13296" width="19.33203125" style="4" customWidth="1"/>
    <col min="13297" max="13297" width="7.109375" style="4" customWidth="1"/>
    <col min="13298" max="13301" width="19.33203125" style="4" customWidth="1"/>
    <col min="13302" max="13302" width="7.109375" style="4" customWidth="1"/>
    <col min="13303" max="13306" width="19.33203125" style="4" customWidth="1"/>
    <col min="13307" max="13307" width="7.109375" style="4" customWidth="1"/>
    <col min="13308" max="13311" width="19.33203125" style="4" customWidth="1"/>
    <col min="13312" max="13312" width="7.109375" style="4" customWidth="1"/>
    <col min="13313" max="13316" width="19.33203125" style="4" customWidth="1"/>
    <col min="13317" max="13317" width="7.109375" style="4" customWidth="1"/>
    <col min="13318" max="13321" width="19.33203125" style="4" customWidth="1"/>
    <col min="13322" max="13322" width="7.109375" style="4" customWidth="1"/>
    <col min="13323" max="13326" width="19.33203125" style="4" customWidth="1"/>
    <col min="13327" max="13327" width="7.109375" style="4" customWidth="1"/>
    <col min="13328" max="13331" width="19.33203125" style="4" customWidth="1"/>
    <col min="13332" max="13332" width="7.109375" style="4" customWidth="1"/>
    <col min="13333" max="13336" width="19.33203125" style="4" customWidth="1"/>
    <col min="13337" max="13337" width="7.109375" style="4" customWidth="1"/>
    <col min="13338" max="13339" width="19.33203125" style="4" customWidth="1"/>
    <col min="13340" max="13515" width="10.6640625" style="4"/>
    <col min="13516" max="13517" width="19.33203125" style="4" customWidth="1"/>
    <col min="13518" max="13518" width="10" style="4" customWidth="1"/>
    <col min="13519" max="13519" width="8.44140625" style="4" customWidth="1"/>
    <col min="13520" max="13520" width="55.6640625" style="4" bestFit="1" customWidth="1"/>
    <col min="13521" max="13522" width="19.33203125" style="4" customWidth="1"/>
    <col min="13523" max="13523" width="7.109375" style="4" customWidth="1"/>
    <col min="13524" max="13527" width="19.33203125" style="4" customWidth="1"/>
    <col min="13528" max="13528" width="7.109375" style="4" customWidth="1"/>
    <col min="13529" max="13532" width="19.33203125" style="4" customWidth="1"/>
    <col min="13533" max="13533" width="7.109375" style="4" customWidth="1"/>
    <col min="13534" max="13537" width="19.33203125" style="4" customWidth="1"/>
    <col min="13538" max="13538" width="7.109375" style="4" customWidth="1"/>
    <col min="13539" max="13542" width="19.33203125" style="4" customWidth="1"/>
    <col min="13543" max="13543" width="7.109375" style="4" customWidth="1"/>
    <col min="13544" max="13547" width="19.33203125" style="4" customWidth="1"/>
    <col min="13548" max="13548" width="7.109375" style="4" customWidth="1"/>
    <col min="13549" max="13552" width="19.33203125" style="4" customWidth="1"/>
    <col min="13553" max="13553" width="7.109375" style="4" customWidth="1"/>
    <col min="13554" max="13557" width="19.33203125" style="4" customWidth="1"/>
    <col min="13558" max="13558" width="7.109375" style="4" customWidth="1"/>
    <col min="13559" max="13562" width="19.33203125" style="4" customWidth="1"/>
    <col min="13563" max="13563" width="7.109375" style="4" customWidth="1"/>
    <col min="13564" max="13567" width="19.33203125" style="4" customWidth="1"/>
    <col min="13568" max="13568" width="7.109375" style="4" customWidth="1"/>
    <col min="13569" max="13572" width="19.33203125" style="4" customWidth="1"/>
    <col min="13573" max="13573" width="7.109375" style="4" customWidth="1"/>
    <col min="13574" max="13577" width="19.33203125" style="4" customWidth="1"/>
    <col min="13578" max="13578" width="7.109375" style="4" customWidth="1"/>
    <col min="13579" max="13582" width="19.33203125" style="4" customWidth="1"/>
    <col min="13583" max="13583" width="7.109375" style="4" customWidth="1"/>
    <col min="13584" max="13587" width="19.33203125" style="4" customWidth="1"/>
    <col min="13588" max="13588" width="7.109375" style="4" customWidth="1"/>
    <col min="13589" max="13592" width="19.33203125" style="4" customWidth="1"/>
    <col min="13593" max="13593" width="7.109375" style="4" customWidth="1"/>
    <col min="13594" max="13595" width="19.33203125" style="4" customWidth="1"/>
    <col min="13596" max="13771" width="10.6640625" style="4"/>
    <col min="13772" max="13773" width="19.33203125" style="4" customWidth="1"/>
    <col min="13774" max="13774" width="10" style="4" customWidth="1"/>
    <col min="13775" max="13775" width="8.44140625" style="4" customWidth="1"/>
    <col min="13776" max="13776" width="55.6640625" style="4" bestFit="1" customWidth="1"/>
    <col min="13777" max="13778" width="19.33203125" style="4" customWidth="1"/>
    <col min="13779" max="13779" width="7.109375" style="4" customWidth="1"/>
    <col min="13780" max="13783" width="19.33203125" style="4" customWidth="1"/>
    <col min="13784" max="13784" width="7.109375" style="4" customWidth="1"/>
    <col min="13785" max="13788" width="19.33203125" style="4" customWidth="1"/>
    <col min="13789" max="13789" width="7.109375" style="4" customWidth="1"/>
    <col min="13790" max="13793" width="19.33203125" style="4" customWidth="1"/>
    <col min="13794" max="13794" width="7.109375" style="4" customWidth="1"/>
    <col min="13795" max="13798" width="19.33203125" style="4" customWidth="1"/>
    <col min="13799" max="13799" width="7.109375" style="4" customWidth="1"/>
    <col min="13800" max="13803" width="19.33203125" style="4" customWidth="1"/>
    <col min="13804" max="13804" width="7.109375" style="4" customWidth="1"/>
    <col min="13805" max="13808" width="19.33203125" style="4" customWidth="1"/>
    <col min="13809" max="13809" width="7.109375" style="4" customWidth="1"/>
    <col min="13810" max="13813" width="19.33203125" style="4" customWidth="1"/>
    <col min="13814" max="13814" width="7.109375" style="4" customWidth="1"/>
    <col min="13815" max="13818" width="19.33203125" style="4" customWidth="1"/>
    <col min="13819" max="13819" width="7.109375" style="4" customWidth="1"/>
    <col min="13820" max="13823" width="19.33203125" style="4" customWidth="1"/>
    <col min="13824" max="13824" width="7.109375" style="4" customWidth="1"/>
    <col min="13825" max="13828" width="19.33203125" style="4" customWidth="1"/>
    <col min="13829" max="13829" width="7.109375" style="4" customWidth="1"/>
    <col min="13830" max="13833" width="19.33203125" style="4" customWidth="1"/>
    <col min="13834" max="13834" width="7.109375" style="4" customWidth="1"/>
    <col min="13835" max="13838" width="19.33203125" style="4" customWidth="1"/>
    <col min="13839" max="13839" width="7.109375" style="4" customWidth="1"/>
    <col min="13840" max="13843" width="19.33203125" style="4" customWidth="1"/>
    <col min="13844" max="13844" width="7.109375" style="4" customWidth="1"/>
    <col min="13845" max="13848" width="19.33203125" style="4" customWidth="1"/>
    <col min="13849" max="13849" width="7.109375" style="4" customWidth="1"/>
    <col min="13850" max="13851" width="19.33203125" style="4" customWidth="1"/>
    <col min="13852" max="14027" width="10.6640625" style="4"/>
    <col min="14028" max="14029" width="19.33203125" style="4" customWidth="1"/>
    <col min="14030" max="14030" width="10" style="4" customWidth="1"/>
    <col min="14031" max="14031" width="8.44140625" style="4" customWidth="1"/>
    <col min="14032" max="14032" width="55.6640625" style="4" bestFit="1" customWidth="1"/>
    <col min="14033" max="14034" width="19.33203125" style="4" customWidth="1"/>
    <col min="14035" max="14035" width="7.109375" style="4" customWidth="1"/>
    <col min="14036" max="14039" width="19.33203125" style="4" customWidth="1"/>
    <col min="14040" max="14040" width="7.109375" style="4" customWidth="1"/>
    <col min="14041" max="14044" width="19.33203125" style="4" customWidth="1"/>
    <col min="14045" max="14045" width="7.109375" style="4" customWidth="1"/>
    <col min="14046" max="14049" width="19.33203125" style="4" customWidth="1"/>
    <col min="14050" max="14050" width="7.109375" style="4" customWidth="1"/>
    <col min="14051" max="14054" width="19.33203125" style="4" customWidth="1"/>
    <col min="14055" max="14055" width="7.109375" style="4" customWidth="1"/>
    <col min="14056" max="14059" width="19.33203125" style="4" customWidth="1"/>
    <col min="14060" max="14060" width="7.109375" style="4" customWidth="1"/>
    <col min="14061" max="14064" width="19.33203125" style="4" customWidth="1"/>
    <col min="14065" max="14065" width="7.109375" style="4" customWidth="1"/>
    <col min="14066" max="14069" width="19.33203125" style="4" customWidth="1"/>
    <col min="14070" max="14070" width="7.109375" style="4" customWidth="1"/>
    <col min="14071" max="14074" width="19.33203125" style="4" customWidth="1"/>
    <col min="14075" max="14075" width="7.109375" style="4" customWidth="1"/>
    <col min="14076" max="14079" width="19.33203125" style="4" customWidth="1"/>
    <col min="14080" max="14080" width="7.109375" style="4" customWidth="1"/>
    <col min="14081" max="14084" width="19.33203125" style="4" customWidth="1"/>
    <col min="14085" max="14085" width="7.109375" style="4" customWidth="1"/>
    <col min="14086" max="14089" width="19.33203125" style="4" customWidth="1"/>
    <col min="14090" max="14090" width="7.109375" style="4" customWidth="1"/>
    <col min="14091" max="14094" width="19.33203125" style="4" customWidth="1"/>
    <col min="14095" max="14095" width="7.109375" style="4" customWidth="1"/>
    <col min="14096" max="14099" width="19.33203125" style="4" customWidth="1"/>
    <col min="14100" max="14100" width="7.109375" style="4" customWidth="1"/>
    <col min="14101" max="14104" width="19.33203125" style="4" customWidth="1"/>
    <col min="14105" max="14105" width="7.109375" style="4" customWidth="1"/>
    <col min="14106" max="14107" width="19.33203125" style="4" customWidth="1"/>
    <col min="14108" max="14283" width="10.6640625" style="4"/>
    <col min="14284" max="14285" width="19.33203125" style="4" customWidth="1"/>
    <col min="14286" max="14286" width="10" style="4" customWidth="1"/>
    <col min="14287" max="14287" width="8.44140625" style="4" customWidth="1"/>
    <col min="14288" max="14288" width="55.6640625" style="4" bestFit="1" customWidth="1"/>
    <col min="14289" max="14290" width="19.33203125" style="4" customWidth="1"/>
    <col min="14291" max="14291" width="7.109375" style="4" customWidth="1"/>
    <col min="14292" max="14295" width="19.33203125" style="4" customWidth="1"/>
    <col min="14296" max="14296" width="7.109375" style="4" customWidth="1"/>
    <col min="14297" max="14300" width="19.33203125" style="4" customWidth="1"/>
    <col min="14301" max="14301" width="7.109375" style="4" customWidth="1"/>
    <col min="14302" max="14305" width="19.33203125" style="4" customWidth="1"/>
    <col min="14306" max="14306" width="7.109375" style="4" customWidth="1"/>
    <col min="14307" max="14310" width="19.33203125" style="4" customWidth="1"/>
    <col min="14311" max="14311" width="7.109375" style="4" customWidth="1"/>
    <col min="14312" max="14315" width="19.33203125" style="4" customWidth="1"/>
    <col min="14316" max="14316" width="7.109375" style="4" customWidth="1"/>
    <col min="14317" max="14320" width="19.33203125" style="4" customWidth="1"/>
    <col min="14321" max="14321" width="7.109375" style="4" customWidth="1"/>
    <col min="14322" max="14325" width="19.33203125" style="4" customWidth="1"/>
    <col min="14326" max="14326" width="7.109375" style="4" customWidth="1"/>
    <col min="14327" max="14330" width="19.33203125" style="4" customWidth="1"/>
    <col min="14331" max="14331" width="7.109375" style="4" customWidth="1"/>
    <col min="14332" max="14335" width="19.33203125" style="4" customWidth="1"/>
    <col min="14336" max="14336" width="7.109375" style="4" customWidth="1"/>
    <col min="14337" max="14340" width="19.33203125" style="4" customWidth="1"/>
    <col min="14341" max="14341" width="7.109375" style="4" customWidth="1"/>
    <col min="14342" max="14345" width="19.33203125" style="4" customWidth="1"/>
    <col min="14346" max="14346" width="7.109375" style="4" customWidth="1"/>
    <col min="14347" max="14350" width="19.33203125" style="4" customWidth="1"/>
    <col min="14351" max="14351" width="7.109375" style="4" customWidth="1"/>
    <col min="14352" max="14355" width="19.33203125" style="4" customWidth="1"/>
    <col min="14356" max="14356" width="7.109375" style="4" customWidth="1"/>
    <col min="14357" max="14360" width="19.33203125" style="4" customWidth="1"/>
    <col min="14361" max="14361" width="7.109375" style="4" customWidth="1"/>
    <col min="14362" max="14363" width="19.33203125" style="4" customWidth="1"/>
    <col min="14364" max="14539" width="10.6640625" style="4"/>
    <col min="14540" max="14541" width="19.33203125" style="4" customWidth="1"/>
    <col min="14542" max="14542" width="10" style="4" customWidth="1"/>
    <col min="14543" max="14543" width="8.44140625" style="4" customWidth="1"/>
    <col min="14544" max="14544" width="55.6640625" style="4" bestFit="1" customWidth="1"/>
    <col min="14545" max="14546" width="19.33203125" style="4" customWidth="1"/>
    <col min="14547" max="14547" width="7.109375" style="4" customWidth="1"/>
    <col min="14548" max="14551" width="19.33203125" style="4" customWidth="1"/>
    <col min="14552" max="14552" width="7.109375" style="4" customWidth="1"/>
    <col min="14553" max="14556" width="19.33203125" style="4" customWidth="1"/>
    <col min="14557" max="14557" width="7.109375" style="4" customWidth="1"/>
    <col min="14558" max="14561" width="19.33203125" style="4" customWidth="1"/>
    <col min="14562" max="14562" width="7.109375" style="4" customWidth="1"/>
    <col min="14563" max="14566" width="19.33203125" style="4" customWidth="1"/>
    <col min="14567" max="14567" width="7.109375" style="4" customWidth="1"/>
    <col min="14568" max="14571" width="19.33203125" style="4" customWidth="1"/>
    <col min="14572" max="14572" width="7.109375" style="4" customWidth="1"/>
    <col min="14573" max="14576" width="19.33203125" style="4" customWidth="1"/>
    <col min="14577" max="14577" width="7.109375" style="4" customWidth="1"/>
    <col min="14578" max="14581" width="19.33203125" style="4" customWidth="1"/>
    <col min="14582" max="14582" width="7.109375" style="4" customWidth="1"/>
    <col min="14583" max="14586" width="19.33203125" style="4" customWidth="1"/>
    <col min="14587" max="14587" width="7.109375" style="4" customWidth="1"/>
    <col min="14588" max="14591" width="19.33203125" style="4" customWidth="1"/>
    <col min="14592" max="14592" width="7.109375" style="4" customWidth="1"/>
    <col min="14593" max="14596" width="19.33203125" style="4" customWidth="1"/>
    <col min="14597" max="14597" width="7.109375" style="4" customWidth="1"/>
    <col min="14598" max="14601" width="19.33203125" style="4" customWidth="1"/>
    <col min="14602" max="14602" width="7.109375" style="4" customWidth="1"/>
    <col min="14603" max="14606" width="19.33203125" style="4" customWidth="1"/>
    <col min="14607" max="14607" width="7.109375" style="4" customWidth="1"/>
    <col min="14608" max="14611" width="19.33203125" style="4" customWidth="1"/>
    <col min="14612" max="14612" width="7.109375" style="4" customWidth="1"/>
    <col min="14613" max="14616" width="19.33203125" style="4" customWidth="1"/>
    <col min="14617" max="14617" width="7.109375" style="4" customWidth="1"/>
    <col min="14618" max="14619" width="19.33203125" style="4" customWidth="1"/>
    <col min="14620" max="14795" width="10.6640625" style="4"/>
    <col min="14796" max="14797" width="19.33203125" style="4" customWidth="1"/>
    <col min="14798" max="14798" width="10" style="4" customWidth="1"/>
    <col min="14799" max="14799" width="8.44140625" style="4" customWidth="1"/>
    <col min="14800" max="14800" width="55.6640625" style="4" bestFit="1" customWidth="1"/>
    <col min="14801" max="14802" width="19.33203125" style="4" customWidth="1"/>
    <col min="14803" max="14803" width="7.109375" style="4" customWidth="1"/>
    <col min="14804" max="14807" width="19.33203125" style="4" customWidth="1"/>
    <col min="14808" max="14808" width="7.109375" style="4" customWidth="1"/>
    <col min="14809" max="14812" width="19.33203125" style="4" customWidth="1"/>
    <col min="14813" max="14813" width="7.109375" style="4" customWidth="1"/>
    <col min="14814" max="14817" width="19.33203125" style="4" customWidth="1"/>
    <col min="14818" max="14818" width="7.109375" style="4" customWidth="1"/>
    <col min="14819" max="14822" width="19.33203125" style="4" customWidth="1"/>
    <col min="14823" max="14823" width="7.109375" style="4" customWidth="1"/>
    <col min="14824" max="14827" width="19.33203125" style="4" customWidth="1"/>
    <col min="14828" max="14828" width="7.109375" style="4" customWidth="1"/>
    <col min="14829" max="14832" width="19.33203125" style="4" customWidth="1"/>
    <col min="14833" max="14833" width="7.109375" style="4" customWidth="1"/>
    <col min="14834" max="14837" width="19.33203125" style="4" customWidth="1"/>
    <col min="14838" max="14838" width="7.109375" style="4" customWidth="1"/>
    <col min="14839" max="14842" width="19.33203125" style="4" customWidth="1"/>
    <col min="14843" max="14843" width="7.109375" style="4" customWidth="1"/>
    <col min="14844" max="14847" width="19.33203125" style="4" customWidth="1"/>
    <col min="14848" max="14848" width="7.109375" style="4" customWidth="1"/>
    <col min="14849" max="14852" width="19.33203125" style="4" customWidth="1"/>
    <col min="14853" max="14853" width="7.109375" style="4" customWidth="1"/>
    <col min="14854" max="14857" width="19.33203125" style="4" customWidth="1"/>
    <col min="14858" max="14858" width="7.109375" style="4" customWidth="1"/>
    <col min="14859" max="14862" width="19.33203125" style="4" customWidth="1"/>
    <col min="14863" max="14863" width="7.109375" style="4" customWidth="1"/>
    <col min="14864" max="14867" width="19.33203125" style="4" customWidth="1"/>
    <col min="14868" max="14868" width="7.109375" style="4" customWidth="1"/>
    <col min="14869" max="14872" width="19.33203125" style="4" customWidth="1"/>
    <col min="14873" max="14873" width="7.109375" style="4" customWidth="1"/>
    <col min="14874" max="14875" width="19.33203125" style="4" customWidth="1"/>
    <col min="14876" max="15051" width="10.6640625" style="4"/>
    <col min="15052" max="15053" width="19.33203125" style="4" customWidth="1"/>
    <col min="15054" max="15054" width="10" style="4" customWidth="1"/>
    <col min="15055" max="15055" width="8.44140625" style="4" customWidth="1"/>
    <col min="15056" max="15056" width="55.6640625" style="4" bestFit="1" customWidth="1"/>
    <col min="15057" max="15058" width="19.33203125" style="4" customWidth="1"/>
    <col min="15059" max="15059" width="7.109375" style="4" customWidth="1"/>
    <col min="15060" max="15063" width="19.33203125" style="4" customWidth="1"/>
    <col min="15064" max="15064" width="7.109375" style="4" customWidth="1"/>
    <col min="15065" max="15068" width="19.33203125" style="4" customWidth="1"/>
    <col min="15069" max="15069" width="7.109375" style="4" customWidth="1"/>
    <col min="15070" max="15073" width="19.33203125" style="4" customWidth="1"/>
    <col min="15074" max="15074" width="7.109375" style="4" customWidth="1"/>
    <col min="15075" max="15078" width="19.33203125" style="4" customWidth="1"/>
    <col min="15079" max="15079" width="7.109375" style="4" customWidth="1"/>
    <col min="15080" max="15083" width="19.33203125" style="4" customWidth="1"/>
    <col min="15084" max="15084" width="7.109375" style="4" customWidth="1"/>
    <col min="15085" max="15088" width="19.33203125" style="4" customWidth="1"/>
    <col min="15089" max="15089" width="7.109375" style="4" customWidth="1"/>
    <col min="15090" max="15093" width="19.33203125" style="4" customWidth="1"/>
    <col min="15094" max="15094" width="7.109375" style="4" customWidth="1"/>
    <col min="15095" max="15098" width="19.33203125" style="4" customWidth="1"/>
    <col min="15099" max="15099" width="7.109375" style="4" customWidth="1"/>
    <col min="15100" max="15103" width="19.33203125" style="4" customWidth="1"/>
    <col min="15104" max="15104" width="7.109375" style="4" customWidth="1"/>
    <col min="15105" max="15108" width="19.33203125" style="4" customWidth="1"/>
    <col min="15109" max="15109" width="7.109375" style="4" customWidth="1"/>
    <col min="15110" max="15113" width="19.33203125" style="4" customWidth="1"/>
    <col min="15114" max="15114" width="7.109375" style="4" customWidth="1"/>
    <col min="15115" max="15118" width="19.33203125" style="4" customWidth="1"/>
    <col min="15119" max="15119" width="7.109375" style="4" customWidth="1"/>
    <col min="15120" max="15123" width="19.33203125" style="4" customWidth="1"/>
    <col min="15124" max="15124" width="7.109375" style="4" customWidth="1"/>
    <col min="15125" max="15128" width="19.33203125" style="4" customWidth="1"/>
    <col min="15129" max="15129" width="7.109375" style="4" customWidth="1"/>
    <col min="15130" max="15131" width="19.33203125" style="4" customWidth="1"/>
    <col min="15132" max="15307" width="10.6640625" style="4"/>
    <col min="15308" max="15309" width="19.33203125" style="4" customWidth="1"/>
    <col min="15310" max="15310" width="10" style="4" customWidth="1"/>
    <col min="15311" max="15311" width="8.44140625" style="4" customWidth="1"/>
    <col min="15312" max="15312" width="55.6640625" style="4" bestFit="1" customWidth="1"/>
    <col min="15313" max="15314" width="19.33203125" style="4" customWidth="1"/>
    <col min="15315" max="15315" width="7.109375" style="4" customWidth="1"/>
    <col min="15316" max="15319" width="19.33203125" style="4" customWidth="1"/>
    <col min="15320" max="15320" width="7.109375" style="4" customWidth="1"/>
    <col min="15321" max="15324" width="19.33203125" style="4" customWidth="1"/>
    <col min="15325" max="15325" width="7.109375" style="4" customWidth="1"/>
    <col min="15326" max="15329" width="19.33203125" style="4" customWidth="1"/>
    <col min="15330" max="15330" width="7.109375" style="4" customWidth="1"/>
    <col min="15331" max="15334" width="19.33203125" style="4" customWidth="1"/>
    <col min="15335" max="15335" width="7.109375" style="4" customWidth="1"/>
    <col min="15336" max="15339" width="19.33203125" style="4" customWidth="1"/>
    <col min="15340" max="15340" width="7.109375" style="4" customWidth="1"/>
    <col min="15341" max="15344" width="19.33203125" style="4" customWidth="1"/>
    <col min="15345" max="15345" width="7.109375" style="4" customWidth="1"/>
    <col min="15346" max="15349" width="19.33203125" style="4" customWidth="1"/>
    <col min="15350" max="15350" width="7.109375" style="4" customWidth="1"/>
    <col min="15351" max="15354" width="19.33203125" style="4" customWidth="1"/>
    <col min="15355" max="15355" width="7.109375" style="4" customWidth="1"/>
    <col min="15356" max="15359" width="19.33203125" style="4" customWidth="1"/>
    <col min="15360" max="15360" width="7.109375" style="4" customWidth="1"/>
    <col min="15361" max="15364" width="19.33203125" style="4" customWidth="1"/>
    <col min="15365" max="15365" width="7.109375" style="4" customWidth="1"/>
    <col min="15366" max="15369" width="19.33203125" style="4" customWidth="1"/>
    <col min="15370" max="15370" width="7.109375" style="4" customWidth="1"/>
    <col min="15371" max="15374" width="19.33203125" style="4" customWidth="1"/>
    <col min="15375" max="15375" width="7.109375" style="4" customWidth="1"/>
    <col min="15376" max="15379" width="19.33203125" style="4" customWidth="1"/>
    <col min="15380" max="15380" width="7.109375" style="4" customWidth="1"/>
    <col min="15381" max="15384" width="19.33203125" style="4" customWidth="1"/>
    <col min="15385" max="15385" width="7.109375" style="4" customWidth="1"/>
    <col min="15386" max="15387" width="19.33203125" style="4" customWidth="1"/>
    <col min="15388" max="15563" width="10.6640625" style="4"/>
    <col min="15564" max="15565" width="19.33203125" style="4" customWidth="1"/>
    <col min="15566" max="15566" width="10" style="4" customWidth="1"/>
    <col min="15567" max="15567" width="8.44140625" style="4" customWidth="1"/>
    <col min="15568" max="15568" width="55.6640625" style="4" bestFit="1" customWidth="1"/>
    <col min="15569" max="15570" width="19.33203125" style="4" customWidth="1"/>
    <col min="15571" max="15571" width="7.109375" style="4" customWidth="1"/>
    <col min="15572" max="15575" width="19.33203125" style="4" customWidth="1"/>
    <col min="15576" max="15576" width="7.109375" style="4" customWidth="1"/>
    <col min="15577" max="15580" width="19.33203125" style="4" customWidth="1"/>
    <col min="15581" max="15581" width="7.109375" style="4" customWidth="1"/>
    <col min="15582" max="15585" width="19.33203125" style="4" customWidth="1"/>
    <col min="15586" max="15586" width="7.109375" style="4" customWidth="1"/>
    <col min="15587" max="15590" width="19.33203125" style="4" customWidth="1"/>
    <col min="15591" max="15591" width="7.109375" style="4" customWidth="1"/>
    <col min="15592" max="15595" width="19.33203125" style="4" customWidth="1"/>
    <col min="15596" max="15596" width="7.109375" style="4" customWidth="1"/>
    <col min="15597" max="15600" width="19.33203125" style="4" customWidth="1"/>
    <col min="15601" max="15601" width="7.109375" style="4" customWidth="1"/>
    <col min="15602" max="15605" width="19.33203125" style="4" customWidth="1"/>
    <col min="15606" max="15606" width="7.109375" style="4" customWidth="1"/>
    <col min="15607" max="15610" width="19.33203125" style="4" customWidth="1"/>
    <col min="15611" max="15611" width="7.109375" style="4" customWidth="1"/>
    <col min="15612" max="15615" width="19.33203125" style="4" customWidth="1"/>
    <col min="15616" max="15616" width="7.109375" style="4" customWidth="1"/>
    <col min="15617" max="15620" width="19.33203125" style="4" customWidth="1"/>
    <col min="15621" max="15621" width="7.109375" style="4" customWidth="1"/>
    <col min="15622" max="15625" width="19.33203125" style="4" customWidth="1"/>
    <col min="15626" max="15626" width="7.109375" style="4" customWidth="1"/>
    <col min="15627" max="15630" width="19.33203125" style="4" customWidth="1"/>
    <col min="15631" max="15631" width="7.109375" style="4" customWidth="1"/>
    <col min="15632" max="15635" width="19.33203125" style="4" customWidth="1"/>
    <col min="15636" max="15636" width="7.109375" style="4" customWidth="1"/>
    <col min="15637" max="15640" width="19.33203125" style="4" customWidth="1"/>
    <col min="15641" max="15641" width="7.109375" style="4" customWidth="1"/>
    <col min="15642" max="15643" width="19.33203125" style="4" customWidth="1"/>
    <col min="15644" max="15819" width="10.6640625" style="4"/>
    <col min="15820" max="15821" width="19.33203125" style="4" customWidth="1"/>
    <col min="15822" max="15822" width="10" style="4" customWidth="1"/>
    <col min="15823" max="15823" width="8.44140625" style="4" customWidth="1"/>
    <col min="15824" max="15824" width="55.6640625" style="4" bestFit="1" customWidth="1"/>
    <col min="15825" max="15826" width="19.33203125" style="4" customWidth="1"/>
    <col min="15827" max="15827" width="7.109375" style="4" customWidth="1"/>
    <col min="15828" max="15831" width="19.33203125" style="4" customWidth="1"/>
    <col min="15832" max="15832" width="7.109375" style="4" customWidth="1"/>
    <col min="15833" max="15836" width="19.33203125" style="4" customWidth="1"/>
    <col min="15837" max="15837" width="7.109375" style="4" customWidth="1"/>
    <col min="15838" max="15841" width="19.33203125" style="4" customWidth="1"/>
    <col min="15842" max="15842" width="7.109375" style="4" customWidth="1"/>
    <col min="15843" max="15846" width="19.33203125" style="4" customWidth="1"/>
    <col min="15847" max="15847" width="7.109375" style="4" customWidth="1"/>
    <col min="15848" max="15851" width="19.33203125" style="4" customWidth="1"/>
    <col min="15852" max="15852" width="7.109375" style="4" customWidth="1"/>
    <col min="15853" max="15856" width="19.33203125" style="4" customWidth="1"/>
    <col min="15857" max="15857" width="7.109375" style="4" customWidth="1"/>
    <col min="15858" max="15861" width="19.33203125" style="4" customWidth="1"/>
    <col min="15862" max="15862" width="7.109375" style="4" customWidth="1"/>
    <col min="15863" max="15866" width="19.33203125" style="4" customWidth="1"/>
    <col min="15867" max="15867" width="7.109375" style="4" customWidth="1"/>
    <col min="15868" max="15871" width="19.33203125" style="4" customWidth="1"/>
    <col min="15872" max="15872" width="7.109375" style="4" customWidth="1"/>
    <col min="15873" max="15876" width="19.33203125" style="4" customWidth="1"/>
    <col min="15877" max="15877" width="7.109375" style="4" customWidth="1"/>
    <col min="15878" max="15881" width="19.33203125" style="4" customWidth="1"/>
    <col min="15882" max="15882" width="7.109375" style="4" customWidth="1"/>
    <col min="15883" max="15886" width="19.33203125" style="4" customWidth="1"/>
    <col min="15887" max="15887" width="7.109375" style="4" customWidth="1"/>
    <col min="15888" max="15891" width="19.33203125" style="4" customWidth="1"/>
    <col min="15892" max="15892" width="7.109375" style="4" customWidth="1"/>
    <col min="15893" max="15896" width="19.33203125" style="4" customWidth="1"/>
    <col min="15897" max="15897" width="7.109375" style="4" customWidth="1"/>
    <col min="15898" max="15899" width="19.33203125" style="4" customWidth="1"/>
    <col min="15900" max="16075" width="10.6640625" style="4"/>
    <col min="16076" max="16077" width="19.33203125" style="4" customWidth="1"/>
    <col min="16078" max="16078" width="10" style="4" customWidth="1"/>
    <col min="16079" max="16079" width="8.44140625" style="4" customWidth="1"/>
    <col min="16080" max="16080" width="55.6640625" style="4" bestFit="1" customWidth="1"/>
    <col min="16081" max="16082" width="19.33203125" style="4" customWidth="1"/>
    <col min="16083" max="16083" width="7.109375" style="4" customWidth="1"/>
    <col min="16084" max="16087" width="19.33203125" style="4" customWidth="1"/>
    <col min="16088" max="16088" width="7.109375" style="4" customWidth="1"/>
    <col min="16089" max="16092" width="19.33203125" style="4" customWidth="1"/>
    <col min="16093" max="16093" width="7.109375" style="4" customWidth="1"/>
    <col min="16094" max="16097" width="19.33203125" style="4" customWidth="1"/>
    <col min="16098" max="16098" width="7.109375" style="4" customWidth="1"/>
    <col min="16099" max="16102" width="19.33203125" style="4" customWidth="1"/>
    <col min="16103" max="16103" width="7.109375" style="4" customWidth="1"/>
    <col min="16104" max="16107" width="19.33203125" style="4" customWidth="1"/>
    <col min="16108" max="16108" width="7.109375" style="4" customWidth="1"/>
    <col min="16109" max="16112" width="19.33203125" style="4" customWidth="1"/>
    <col min="16113" max="16113" width="7.109375" style="4" customWidth="1"/>
    <col min="16114" max="16117" width="19.33203125" style="4" customWidth="1"/>
    <col min="16118" max="16118" width="7.109375" style="4" customWidth="1"/>
    <col min="16119" max="16122" width="19.33203125" style="4" customWidth="1"/>
    <col min="16123" max="16123" width="7.109375" style="4" customWidth="1"/>
    <col min="16124" max="16127" width="19.33203125" style="4" customWidth="1"/>
    <col min="16128" max="16128" width="7.109375" style="4" customWidth="1"/>
    <col min="16129" max="16132" width="19.33203125" style="4" customWidth="1"/>
    <col min="16133" max="16133" width="7.109375" style="4" customWidth="1"/>
    <col min="16134" max="16137" width="19.33203125" style="4" customWidth="1"/>
    <col min="16138" max="16138" width="7.109375" style="4" customWidth="1"/>
    <col min="16139" max="16142" width="19.33203125" style="4" customWidth="1"/>
    <col min="16143" max="16143" width="7.109375" style="4" customWidth="1"/>
    <col min="16144" max="16147" width="19.33203125" style="4" customWidth="1"/>
    <col min="16148" max="16148" width="7.109375" style="4" customWidth="1"/>
    <col min="16149" max="16152" width="19.33203125" style="4" customWidth="1"/>
    <col min="16153" max="16153" width="7.109375" style="4" customWidth="1"/>
    <col min="16154" max="16155" width="19.33203125" style="4" customWidth="1"/>
    <col min="16156" max="16384" width="10.6640625" style="4"/>
  </cols>
  <sheetData>
    <row r="1" spans="1:81" ht="14.4" thickBot="1" x14ac:dyDescent="0.3">
      <c r="A1" s="437" t="str">
        <f>'Project Info'!B1</f>
        <v>City of Staunton, Augusta County, and City of Waynesboro, Virginia</v>
      </c>
      <c r="B1" s="437"/>
      <c r="C1" s="437"/>
      <c r="D1" s="437" t="str">
        <f>'Project Info'!B3</f>
        <v>Regional P25 Radio System</v>
      </c>
      <c r="E1" s="437"/>
      <c r="F1" s="239"/>
    </row>
    <row r="2" spans="1:81" ht="19.2" customHeight="1" thickBot="1" x14ac:dyDescent="0.3">
      <c r="A2" s="287">
        <f>A3+B3</f>
        <v>0</v>
      </c>
      <c r="B2" s="26"/>
      <c r="C2" s="24"/>
      <c r="D2" s="438" t="str">
        <f>'Project Info'!B6</f>
        <v>Date Entered on "Project Info" Sheet</v>
      </c>
      <c r="E2" s="439"/>
      <c r="F2" s="240"/>
      <c r="G2" s="22"/>
      <c r="H2" s="22"/>
      <c r="I2" s="22"/>
      <c r="J2" s="23">
        <f>J3+K3</f>
        <v>0</v>
      </c>
      <c r="K2" s="26"/>
      <c r="L2" s="22"/>
      <c r="M2" s="22"/>
      <c r="N2" s="22"/>
      <c r="O2" s="23">
        <f>O3+P3</f>
        <v>0</v>
      </c>
      <c r="P2" s="26"/>
      <c r="Q2" s="22"/>
      <c r="R2" s="22"/>
      <c r="S2" s="22"/>
      <c r="T2" s="23">
        <f>T3+U3</f>
        <v>0</v>
      </c>
      <c r="U2" s="26"/>
      <c r="V2" s="26"/>
      <c r="W2" s="26"/>
      <c r="X2" s="26"/>
      <c r="Y2" s="23">
        <f>Y3+Z3</f>
        <v>0</v>
      </c>
      <c r="Z2" s="26"/>
      <c r="AA2" s="26"/>
      <c r="AB2" s="26"/>
      <c r="AC2" s="26"/>
      <c r="AD2" s="23">
        <f>AD3+AE3</f>
        <v>0</v>
      </c>
      <c r="AE2" s="26"/>
      <c r="AF2" s="22"/>
      <c r="AG2" s="22"/>
      <c r="AH2" s="22"/>
      <c r="AI2" s="23">
        <f>AI3+AJ3</f>
        <v>0</v>
      </c>
      <c r="AJ2" s="22"/>
      <c r="AK2" s="22"/>
      <c r="AL2" s="22"/>
      <c r="AM2" s="22"/>
      <c r="AN2" s="23">
        <f>AN3+AO3</f>
        <v>0</v>
      </c>
      <c r="AO2" s="22"/>
      <c r="AP2" s="22"/>
      <c r="AQ2" s="22"/>
      <c r="AR2" s="22"/>
      <c r="AS2" s="23">
        <f>AS3+AT3</f>
        <v>0</v>
      </c>
      <c r="AT2" s="22"/>
      <c r="AU2" s="21"/>
      <c r="AV2" s="21"/>
      <c r="AW2" s="21"/>
      <c r="AX2" s="23">
        <f>AX3+AY3</f>
        <v>0</v>
      </c>
      <c r="AY2" s="22"/>
      <c r="AZ2" s="22"/>
      <c r="BA2" s="22"/>
      <c r="BB2" s="22"/>
      <c r="BC2" s="23">
        <f>BC3+BD3</f>
        <v>0</v>
      </c>
      <c r="BD2" s="22"/>
      <c r="BE2" s="22"/>
      <c r="BF2" s="22"/>
      <c r="BG2" s="22"/>
      <c r="BH2" s="23">
        <f>BH3+BI3</f>
        <v>0</v>
      </c>
      <c r="BI2" s="22"/>
      <c r="BJ2" s="22"/>
      <c r="BK2" s="22"/>
      <c r="BL2" s="22"/>
      <c r="BM2" s="23">
        <f>BM3+BN3</f>
        <v>0</v>
      </c>
      <c r="BN2" s="22"/>
      <c r="BO2" s="21"/>
      <c r="BP2" s="21"/>
      <c r="BQ2" s="21"/>
      <c r="BR2" s="23">
        <f>BR3+BS3</f>
        <v>0</v>
      </c>
      <c r="BS2" s="22"/>
      <c r="BT2" s="22"/>
      <c r="BU2" s="22"/>
      <c r="BV2" s="22"/>
      <c r="BW2" s="23">
        <f>BW3+BX3</f>
        <v>0</v>
      </c>
      <c r="BX2" s="22"/>
      <c r="BY2" s="22"/>
      <c r="BZ2" s="22"/>
      <c r="CA2" s="22"/>
      <c r="CB2" s="23">
        <f>CB3+CC3</f>
        <v>0</v>
      </c>
      <c r="CC2" s="22"/>
    </row>
    <row r="3" spans="1:81" ht="24" customHeight="1" thickBot="1" x14ac:dyDescent="0.3">
      <c r="A3" s="27">
        <f>SUM(A6:A5924)</f>
        <v>0</v>
      </c>
      <c r="B3" s="28">
        <f>SUM(B6:B5924)</f>
        <v>0</v>
      </c>
      <c r="C3" s="29"/>
      <c r="D3" s="440" t="str">
        <f>'Project Info'!B8</f>
        <v>PROPOSER's Name Entered on "Project Info" Sheet</v>
      </c>
      <c r="E3" s="441"/>
      <c r="F3" s="240"/>
      <c r="G3" s="22"/>
      <c r="H3" s="22"/>
      <c r="I3" s="31"/>
      <c r="J3" s="27">
        <f>SUM(J6:J5945)</f>
        <v>0</v>
      </c>
      <c r="K3" s="28">
        <f>SUM(K6:K5945)</f>
        <v>0</v>
      </c>
      <c r="L3" s="22"/>
      <c r="M3" s="22"/>
      <c r="N3" s="31"/>
      <c r="O3" s="27">
        <f>SUM(O6:O5945)</f>
        <v>0</v>
      </c>
      <c r="P3" s="28">
        <f>SUM(P6:P5945)</f>
        <v>0</v>
      </c>
      <c r="Q3" s="22"/>
      <c r="R3" s="22"/>
      <c r="S3" s="31"/>
      <c r="T3" s="27">
        <f>SUM(T6:T5945)</f>
        <v>0</v>
      </c>
      <c r="U3" s="28">
        <f>SUM(U6:U5945)</f>
        <v>0</v>
      </c>
      <c r="V3" s="26"/>
      <c r="W3" s="26"/>
      <c r="X3" s="32"/>
      <c r="Y3" s="27">
        <f>SUM(Y6:Y5945)</f>
        <v>0</v>
      </c>
      <c r="Z3" s="28">
        <f>SUM(Z6:Z5945)</f>
        <v>0</v>
      </c>
      <c r="AA3" s="26"/>
      <c r="AB3" s="26"/>
      <c r="AC3" s="32"/>
      <c r="AD3" s="27">
        <f>SUM(AD6:AD5945)</f>
        <v>0</v>
      </c>
      <c r="AE3" s="28">
        <f>SUM(AE6:AE5945)</f>
        <v>0</v>
      </c>
      <c r="AF3" s="22"/>
      <c r="AG3" s="22"/>
      <c r="AH3" s="31"/>
      <c r="AI3" s="27">
        <f>SUM(AI8:AI5952)</f>
        <v>0</v>
      </c>
      <c r="AJ3" s="28">
        <f>SUM(AJ8:AJ5952)</f>
        <v>0</v>
      </c>
      <c r="AK3" s="22"/>
      <c r="AL3" s="22"/>
      <c r="AM3" s="31"/>
      <c r="AN3" s="27">
        <f>SUM(AN8:AN5952)</f>
        <v>0</v>
      </c>
      <c r="AO3" s="28">
        <f>SUM(AO8:AO5952)</f>
        <v>0</v>
      </c>
      <c r="AP3" s="22"/>
      <c r="AQ3" s="22"/>
      <c r="AR3" s="31"/>
      <c r="AS3" s="27">
        <f>SUM(AS8:AS5952)</f>
        <v>0</v>
      </c>
      <c r="AT3" s="28">
        <f>SUM(AT8:AT5952)</f>
        <v>0</v>
      </c>
      <c r="AU3" s="21"/>
      <c r="AV3" s="21"/>
      <c r="AW3" s="30"/>
      <c r="AX3" s="27">
        <f>SUM(AX8:AX5952)</f>
        <v>0</v>
      </c>
      <c r="AY3" s="28">
        <f>SUM(AY8:AY5952)</f>
        <v>0</v>
      </c>
      <c r="AZ3" s="22"/>
      <c r="BA3" s="22"/>
      <c r="BB3" s="31"/>
      <c r="BC3" s="27">
        <f>SUM(BC8:BC5952)</f>
        <v>0</v>
      </c>
      <c r="BD3" s="28">
        <f>SUM(BD8:BD5952)</f>
        <v>0</v>
      </c>
      <c r="BE3" s="22"/>
      <c r="BF3" s="22"/>
      <c r="BG3" s="31"/>
      <c r="BH3" s="27">
        <f>SUM(BH8:BH5952)</f>
        <v>0</v>
      </c>
      <c r="BI3" s="28">
        <f>SUM(BI8:BI5952)</f>
        <v>0</v>
      </c>
      <c r="BJ3" s="22"/>
      <c r="BK3" s="22"/>
      <c r="BL3" s="31"/>
      <c r="BM3" s="27">
        <f>SUM(BM8:BM5952)</f>
        <v>0</v>
      </c>
      <c r="BN3" s="28">
        <f>SUM(BN8:BN5952)</f>
        <v>0</v>
      </c>
      <c r="BO3" s="21"/>
      <c r="BP3" s="21"/>
      <c r="BQ3" s="30"/>
      <c r="BR3" s="27">
        <f>SUM(BR8:BR5952)</f>
        <v>0</v>
      </c>
      <c r="BS3" s="28">
        <f>SUM(BS8:BS5952)</f>
        <v>0</v>
      </c>
      <c r="BT3" s="22"/>
      <c r="BU3" s="22"/>
      <c r="BV3" s="31"/>
      <c r="BW3" s="27">
        <f>SUM(BW8:BW5952)</f>
        <v>0</v>
      </c>
      <c r="BX3" s="28">
        <f>SUM(BX8:BX5952)</f>
        <v>0</v>
      </c>
      <c r="BY3" s="22"/>
      <c r="BZ3" s="22"/>
      <c r="CA3" s="31"/>
      <c r="CB3" s="27">
        <f>SUM(CB8:CB5952)</f>
        <v>0</v>
      </c>
      <c r="CC3" s="28">
        <f>SUM(CC8:CC5952)</f>
        <v>0</v>
      </c>
    </row>
    <row r="4" spans="1:81" ht="15.75" customHeight="1" thickBot="1" x14ac:dyDescent="0.3">
      <c r="A4" s="33" t="s">
        <v>63</v>
      </c>
      <c r="B4" s="34" t="s">
        <v>63</v>
      </c>
      <c r="C4" s="35" t="s">
        <v>64</v>
      </c>
      <c r="D4" s="36"/>
      <c r="E4" s="127"/>
      <c r="F4" s="442" t="s">
        <v>35</v>
      </c>
      <c r="G4" s="432" t="str">
        <f>'Project Info'!B10</f>
        <v>Site 1 Name Entered on Project Info Sheet</v>
      </c>
      <c r="H4" s="433"/>
      <c r="I4" s="434"/>
      <c r="J4" s="434"/>
      <c r="K4" s="435"/>
      <c r="L4" s="432" t="str">
        <f>'Project Info'!B11</f>
        <v>Site 2 Name Entered on Project Info Sheet</v>
      </c>
      <c r="M4" s="433"/>
      <c r="N4" s="434"/>
      <c r="O4" s="434"/>
      <c r="P4" s="435"/>
      <c r="Q4" s="432" t="str">
        <f>'Project Info'!B12</f>
        <v>Site 3 Name Entered on Project Info Sheet</v>
      </c>
      <c r="R4" s="433"/>
      <c r="S4" s="434"/>
      <c r="T4" s="434"/>
      <c r="U4" s="435"/>
      <c r="V4" s="432" t="str">
        <f>'Project Info'!B13</f>
        <v>Site 4 Name Entered on Project Info Sheet</v>
      </c>
      <c r="W4" s="433"/>
      <c r="X4" s="434"/>
      <c r="Y4" s="434"/>
      <c r="Z4" s="435"/>
      <c r="AA4" s="432" t="str">
        <f>'Project Info'!B14</f>
        <v>Site 5 Name Entered on Project Info Sheet</v>
      </c>
      <c r="AB4" s="433"/>
      <c r="AC4" s="434"/>
      <c r="AD4" s="434"/>
      <c r="AE4" s="435"/>
      <c r="AF4" s="432" t="str">
        <f>'Project Info'!B15</f>
        <v>Site 6 Name Entered on Project Info Sheet</v>
      </c>
      <c r="AG4" s="433"/>
      <c r="AH4" s="434"/>
      <c r="AI4" s="434"/>
      <c r="AJ4" s="435"/>
      <c r="AK4" s="432" t="str">
        <f>'Project Info'!B16</f>
        <v>Site 7 Name Entered on Project Info Sheet</v>
      </c>
      <c r="AL4" s="433"/>
      <c r="AM4" s="434"/>
      <c r="AN4" s="434"/>
      <c r="AO4" s="435"/>
      <c r="AP4" s="432" t="str">
        <f>'Project Info'!B17</f>
        <v>Site 8 Name Entered on Project Info Sheet</v>
      </c>
      <c r="AQ4" s="433"/>
      <c r="AR4" s="434"/>
      <c r="AS4" s="434"/>
      <c r="AT4" s="435"/>
      <c r="AU4" s="432" t="str">
        <f>'Project Info'!B18</f>
        <v>Site 9 Name Entered on Project Info Sheet</v>
      </c>
      <c r="AV4" s="433"/>
      <c r="AW4" s="434"/>
      <c r="AX4" s="434"/>
      <c r="AY4" s="435"/>
      <c r="AZ4" s="432" t="str">
        <f>'Project Info'!B19</f>
        <v>Site 10 Name Entered on Project Info Sheet</v>
      </c>
      <c r="BA4" s="433"/>
      <c r="BB4" s="434"/>
      <c r="BC4" s="434"/>
      <c r="BD4" s="435"/>
      <c r="BE4" s="432" t="str">
        <f>'Project Info'!B20</f>
        <v>Site 11 Name Entered on Project Info Sheet</v>
      </c>
      <c r="BF4" s="433"/>
      <c r="BG4" s="434"/>
      <c r="BH4" s="434"/>
      <c r="BI4" s="435"/>
      <c r="BJ4" s="432" t="str">
        <f>'Project Info'!B21</f>
        <v>Site 12 Name Entered on Project Info Sheet</v>
      </c>
      <c r="BK4" s="433"/>
      <c r="BL4" s="434"/>
      <c r="BM4" s="434"/>
      <c r="BN4" s="435"/>
      <c r="BO4" s="432" t="str">
        <f>'Project Info'!B22</f>
        <v>Site 13 Name Entered on Project Info Sheet</v>
      </c>
      <c r="BP4" s="433"/>
      <c r="BQ4" s="434"/>
      <c r="BR4" s="434"/>
      <c r="BS4" s="435"/>
      <c r="BT4" s="432" t="str">
        <f>'Project Info'!B23</f>
        <v>Site 14 Name Entered on Project Info Sheet</v>
      </c>
      <c r="BU4" s="433"/>
      <c r="BV4" s="434"/>
      <c r="BW4" s="434"/>
      <c r="BX4" s="435"/>
      <c r="BY4" s="432" t="str">
        <f>'Project Info'!B24</f>
        <v>Site 15 Name Entered on Project Info Sheet</v>
      </c>
      <c r="BZ4" s="433"/>
      <c r="CA4" s="433"/>
      <c r="CB4" s="433"/>
      <c r="CC4" s="436"/>
    </row>
    <row r="5" spans="1:81" ht="14.4" thickBot="1" x14ac:dyDescent="0.3">
      <c r="A5" s="38" t="s">
        <v>37</v>
      </c>
      <c r="B5" s="39" t="s">
        <v>65</v>
      </c>
      <c r="C5" s="40" t="s">
        <v>66</v>
      </c>
      <c r="D5" s="41"/>
      <c r="E5" s="233"/>
      <c r="F5" s="443"/>
      <c r="G5" s="43" t="s">
        <v>37</v>
      </c>
      <c r="H5" s="34" t="s">
        <v>65</v>
      </c>
      <c r="I5" s="44" t="s">
        <v>116</v>
      </c>
      <c r="J5" s="45" t="s">
        <v>134</v>
      </c>
      <c r="K5" s="46" t="s">
        <v>135</v>
      </c>
      <c r="L5" s="43" t="s">
        <v>37</v>
      </c>
      <c r="M5" s="34" t="s">
        <v>65</v>
      </c>
      <c r="N5" s="44" t="s">
        <v>116</v>
      </c>
      <c r="O5" s="45" t="s">
        <v>134</v>
      </c>
      <c r="P5" s="46" t="s">
        <v>135</v>
      </c>
      <c r="Q5" s="43" t="s">
        <v>37</v>
      </c>
      <c r="R5" s="34" t="s">
        <v>65</v>
      </c>
      <c r="S5" s="44" t="s">
        <v>116</v>
      </c>
      <c r="T5" s="45" t="s">
        <v>134</v>
      </c>
      <c r="U5" s="46" t="s">
        <v>135</v>
      </c>
      <c r="V5" s="43" t="s">
        <v>37</v>
      </c>
      <c r="W5" s="34" t="s">
        <v>65</v>
      </c>
      <c r="X5" s="44" t="s">
        <v>116</v>
      </c>
      <c r="Y5" s="45" t="s">
        <v>134</v>
      </c>
      <c r="Z5" s="46" t="s">
        <v>135</v>
      </c>
      <c r="AA5" s="43" t="s">
        <v>37</v>
      </c>
      <c r="AB5" s="34" t="s">
        <v>65</v>
      </c>
      <c r="AC5" s="44" t="s">
        <v>116</v>
      </c>
      <c r="AD5" s="45" t="s">
        <v>134</v>
      </c>
      <c r="AE5" s="46" t="s">
        <v>135</v>
      </c>
      <c r="AF5" s="43" t="s">
        <v>37</v>
      </c>
      <c r="AG5" s="34" t="s">
        <v>65</v>
      </c>
      <c r="AH5" s="44" t="s">
        <v>116</v>
      </c>
      <c r="AI5" s="45" t="s">
        <v>134</v>
      </c>
      <c r="AJ5" s="46" t="s">
        <v>135</v>
      </c>
      <c r="AK5" s="43" t="s">
        <v>37</v>
      </c>
      <c r="AL5" s="34" t="s">
        <v>65</v>
      </c>
      <c r="AM5" s="44" t="s">
        <v>116</v>
      </c>
      <c r="AN5" s="45" t="s">
        <v>134</v>
      </c>
      <c r="AO5" s="46" t="s">
        <v>135</v>
      </c>
      <c r="AP5" s="43" t="s">
        <v>37</v>
      </c>
      <c r="AQ5" s="34" t="s">
        <v>65</v>
      </c>
      <c r="AR5" s="44" t="s">
        <v>116</v>
      </c>
      <c r="AS5" s="45" t="s">
        <v>134</v>
      </c>
      <c r="AT5" s="46" t="s">
        <v>135</v>
      </c>
      <c r="AU5" s="43" t="s">
        <v>37</v>
      </c>
      <c r="AV5" s="34" t="s">
        <v>65</v>
      </c>
      <c r="AW5" s="44" t="s">
        <v>116</v>
      </c>
      <c r="AX5" s="45" t="s">
        <v>134</v>
      </c>
      <c r="AY5" s="46" t="s">
        <v>135</v>
      </c>
      <c r="AZ5" s="43" t="s">
        <v>37</v>
      </c>
      <c r="BA5" s="34" t="s">
        <v>65</v>
      </c>
      <c r="BB5" s="44" t="s">
        <v>116</v>
      </c>
      <c r="BC5" s="45" t="s">
        <v>134</v>
      </c>
      <c r="BD5" s="46" t="s">
        <v>135</v>
      </c>
      <c r="BE5" s="43" t="s">
        <v>37</v>
      </c>
      <c r="BF5" s="34" t="s">
        <v>65</v>
      </c>
      <c r="BG5" s="44" t="s">
        <v>116</v>
      </c>
      <c r="BH5" s="45" t="s">
        <v>134</v>
      </c>
      <c r="BI5" s="46" t="s">
        <v>135</v>
      </c>
      <c r="BJ5" s="43" t="s">
        <v>37</v>
      </c>
      <c r="BK5" s="34" t="s">
        <v>65</v>
      </c>
      <c r="BL5" s="44" t="s">
        <v>116</v>
      </c>
      <c r="BM5" s="45" t="s">
        <v>134</v>
      </c>
      <c r="BN5" s="46" t="s">
        <v>135</v>
      </c>
      <c r="BO5" s="43" t="s">
        <v>37</v>
      </c>
      <c r="BP5" s="34" t="s">
        <v>65</v>
      </c>
      <c r="BQ5" s="44" t="s">
        <v>116</v>
      </c>
      <c r="BR5" s="45" t="s">
        <v>134</v>
      </c>
      <c r="BS5" s="46" t="s">
        <v>135</v>
      </c>
      <c r="BT5" s="43" t="s">
        <v>37</v>
      </c>
      <c r="BU5" s="34" t="s">
        <v>65</v>
      </c>
      <c r="BV5" s="44" t="s">
        <v>116</v>
      </c>
      <c r="BW5" s="45" t="s">
        <v>134</v>
      </c>
      <c r="BX5" s="46" t="s">
        <v>135</v>
      </c>
      <c r="BY5" s="43" t="s">
        <v>37</v>
      </c>
      <c r="BZ5" s="34" t="s">
        <v>65</v>
      </c>
      <c r="CA5" s="44" t="s">
        <v>116</v>
      </c>
      <c r="CB5" s="45" t="s">
        <v>134</v>
      </c>
      <c r="CC5" s="46" t="s">
        <v>135</v>
      </c>
    </row>
    <row r="6" spans="1:81" s="100" customFormat="1" ht="15.45" customHeight="1" x14ac:dyDescent="0.25">
      <c r="A6" s="113"/>
      <c r="B6" s="114"/>
      <c r="C6" s="115"/>
      <c r="D6" s="93" t="s">
        <v>16</v>
      </c>
      <c r="E6" s="234" t="s">
        <v>17</v>
      </c>
      <c r="F6" s="241"/>
      <c r="G6" s="55"/>
      <c r="H6" s="56"/>
      <c r="I6" s="53"/>
      <c r="J6" s="56"/>
      <c r="K6" s="57"/>
      <c r="L6" s="55"/>
      <c r="M6" s="56"/>
      <c r="N6" s="53"/>
      <c r="O6" s="56"/>
      <c r="P6" s="57"/>
      <c r="Q6" s="55"/>
      <c r="R6" s="56"/>
      <c r="S6" s="53"/>
      <c r="T6" s="56"/>
      <c r="U6" s="57"/>
      <c r="V6" s="55"/>
      <c r="W6" s="56"/>
      <c r="X6" s="53"/>
      <c r="Y6" s="56"/>
      <c r="Z6" s="57"/>
      <c r="AA6" s="55"/>
      <c r="AB6" s="56"/>
      <c r="AC6" s="53"/>
      <c r="AD6" s="56"/>
      <c r="AE6" s="57"/>
      <c r="AF6" s="55"/>
      <c r="AG6" s="56"/>
      <c r="AH6" s="53"/>
      <c r="AI6" s="56"/>
      <c r="AJ6" s="57"/>
      <c r="AK6" s="55"/>
      <c r="AL6" s="56"/>
      <c r="AM6" s="53"/>
      <c r="AN6" s="56"/>
      <c r="AO6" s="57"/>
      <c r="AP6" s="55"/>
      <c r="AQ6" s="56"/>
      <c r="AR6" s="53"/>
      <c r="AS6" s="56"/>
      <c r="AT6" s="57"/>
      <c r="AU6" s="51"/>
      <c r="AV6" s="52"/>
      <c r="AW6" s="53"/>
      <c r="AX6" s="52"/>
      <c r="AY6" s="54"/>
      <c r="AZ6" s="55"/>
      <c r="BA6" s="56"/>
      <c r="BB6" s="53"/>
      <c r="BC6" s="56"/>
      <c r="BD6" s="57"/>
      <c r="BE6" s="55"/>
      <c r="BF6" s="56"/>
      <c r="BG6" s="53"/>
      <c r="BH6" s="56"/>
      <c r="BI6" s="57"/>
      <c r="BJ6" s="55"/>
      <c r="BK6" s="56"/>
      <c r="BL6" s="53"/>
      <c r="BM6" s="56"/>
      <c r="BN6" s="57"/>
      <c r="BO6" s="51"/>
      <c r="BP6" s="52"/>
      <c r="BQ6" s="53"/>
      <c r="BR6" s="52"/>
      <c r="BS6" s="54"/>
      <c r="BT6" s="55"/>
      <c r="BU6" s="56"/>
      <c r="BV6" s="53"/>
      <c r="BW6" s="56"/>
      <c r="BX6" s="57"/>
      <c r="BY6" s="55"/>
      <c r="BZ6" s="56"/>
      <c r="CA6" s="53"/>
      <c r="CB6" s="56"/>
      <c r="CC6" s="57"/>
    </row>
    <row r="7" spans="1:81" ht="15.45" customHeight="1" x14ac:dyDescent="0.25">
      <c r="A7" s="116"/>
      <c r="B7" s="117"/>
      <c r="C7" s="92"/>
      <c r="D7" s="50" t="s">
        <v>222</v>
      </c>
      <c r="E7" s="209" t="s">
        <v>223</v>
      </c>
      <c r="F7" s="243"/>
      <c r="G7" s="55"/>
      <c r="H7" s="56"/>
      <c r="I7" s="53"/>
      <c r="J7" s="70"/>
      <c r="K7" s="71"/>
      <c r="L7" s="55"/>
      <c r="M7" s="56"/>
      <c r="N7" s="53"/>
      <c r="O7" s="70"/>
      <c r="P7" s="71"/>
      <c r="Q7" s="55"/>
      <c r="R7" s="56"/>
      <c r="S7" s="53"/>
      <c r="T7" s="70"/>
      <c r="U7" s="71"/>
      <c r="V7" s="55"/>
      <c r="W7" s="56"/>
      <c r="X7" s="53"/>
      <c r="Y7" s="70"/>
      <c r="Z7" s="71"/>
      <c r="AA7" s="55"/>
      <c r="AB7" s="56"/>
      <c r="AC7" s="53"/>
      <c r="AD7" s="70"/>
      <c r="AE7" s="71"/>
      <c r="AF7" s="55"/>
      <c r="AG7" s="56"/>
      <c r="AH7" s="53"/>
      <c r="AI7" s="70"/>
      <c r="AJ7" s="71"/>
      <c r="AK7" s="55"/>
      <c r="AL7" s="56"/>
      <c r="AM7" s="53"/>
      <c r="AN7" s="70"/>
      <c r="AO7" s="71"/>
      <c r="AP7" s="55"/>
      <c r="AQ7" s="56"/>
      <c r="AR7" s="53"/>
      <c r="AS7" s="70"/>
      <c r="AT7" s="71"/>
      <c r="AU7" s="55"/>
      <c r="AV7" s="56"/>
      <c r="AW7" s="53"/>
      <c r="AX7" s="70"/>
      <c r="AY7" s="71"/>
      <c r="AZ7" s="55"/>
      <c r="BA7" s="56"/>
      <c r="BB7" s="53"/>
      <c r="BC7" s="70"/>
      <c r="BD7" s="71"/>
      <c r="BE7" s="55"/>
      <c r="BF7" s="56"/>
      <c r="BG7" s="53"/>
      <c r="BH7" s="70"/>
      <c r="BI7" s="71"/>
      <c r="BJ7" s="55"/>
      <c r="BK7" s="56"/>
      <c r="BL7" s="53"/>
      <c r="BM7" s="70"/>
      <c r="BN7" s="71"/>
      <c r="BO7" s="55"/>
      <c r="BP7" s="56"/>
      <c r="BQ7" s="53"/>
      <c r="BR7" s="70"/>
      <c r="BS7" s="71"/>
      <c r="BT7" s="55"/>
      <c r="BU7" s="56"/>
      <c r="BV7" s="53"/>
      <c r="BW7" s="70"/>
      <c r="BX7" s="71"/>
      <c r="BY7" s="55"/>
      <c r="BZ7" s="56"/>
      <c r="CA7" s="53"/>
      <c r="CB7" s="70"/>
      <c r="CC7" s="71"/>
    </row>
    <row r="8" spans="1:81" ht="15.45" customHeight="1" x14ac:dyDescent="0.25">
      <c r="A8" s="59">
        <f>SUMIF($J$5:$GU$5,"QTY*Equipment",$J8:$GU8)</f>
        <v>0</v>
      </c>
      <c r="B8" s="60">
        <f>SUMIF($J$5:$GU$5,"QTY*Install",$J8:$GU8)</f>
        <v>0</v>
      </c>
      <c r="C8" s="61"/>
      <c r="D8" s="62" t="s">
        <v>224</v>
      </c>
      <c r="E8" s="235" t="s">
        <v>225</v>
      </c>
      <c r="F8" s="242"/>
      <c r="G8" s="88"/>
      <c r="H8" s="89"/>
      <c r="I8" s="65"/>
      <c r="J8" s="66">
        <f>I8*G8</f>
        <v>0</v>
      </c>
      <c r="K8" s="67">
        <f>I8*H8</f>
        <v>0</v>
      </c>
      <c r="L8" s="88"/>
      <c r="M8" s="89"/>
      <c r="N8" s="65"/>
      <c r="O8" s="66">
        <f>N8*L8</f>
        <v>0</v>
      </c>
      <c r="P8" s="67">
        <f>N8*M8</f>
        <v>0</v>
      </c>
      <c r="Q8" s="88"/>
      <c r="R8" s="89"/>
      <c r="S8" s="65"/>
      <c r="T8" s="66">
        <f>S8*Q8</f>
        <v>0</v>
      </c>
      <c r="U8" s="67">
        <f>S8*R8</f>
        <v>0</v>
      </c>
      <c r="V8" s="88"/>
      <c r="W8" s="89"/>
      <c r="X8" s="65"/>
      <c r="Y8" s="66">
        <f>X8*V8</f>
        <v>0</v>
      </c>
      <c r="Z8" s="67">
        <f>X8*W8</f>
        <v>0</v>
      </c>
      <c r="AA8" s="88"/>
      <c r="AB8" s="89"/>
      <c r="AC8" s="65"/>
      <c r="AD8" s="66">
        <f>AC8*AA8</f>
        <v>0</v>
      </c>
      <c r="AE8" s="67">
        <f>AC8*AB8</f>
        <v>0</v>
      </c>
      <c r="AF8" s="88"/>
      <c r="AG8" s="89"/>
      <c r="AH8" s="65"/>
      <c r="AI8" s="66">
        <f>AH8*AF8</f>
        <v>0</v>
      </c>
      <c r="AJ8" s="67">
        <f>AH8*AG8</f>
        <v>0</v>
      </c>
      <c r="AK8" s="88"/>
      <c r="AL8" s="89"/>
      <c r="AM8" s="65"/>
      <c r="AN8" s="66">
        <f>AM8*AK8</f>
        <v>0</v>
      </c>
      <c r="AO8" s="67">
        <f>AM8*AL8</f>
        <v>0</v>
      </c>
      <c r="AP8" s="88"/>
      <c r="AQ8" s="89"/>
      <c r="AR8" s="65"/>
      <c r="AS8" s="66">
        <f>AR8*AP8</f>
        <v>0</v>
      </c>
      <c r="AT8" s="67">
        <f>AR8*AQ8</f>
        <v>0</v>
      </c>
      <c r="AU8" s="88"/>
      <c r="AV8" s="89"/>
      <c r="AW8" s="65"/>
      <c r="AX8" s="66">
        <f>AW8*AU8</f>
        <v>0</v>
      </c>
      <c r="AY8" s="67">
        <f>AW8*AV8</f>
        <v>0</v>
      </c>
      <c r="AZ8" s="88"/>
      <c r="BA8" s="89"/>
      <c r="BB8" s="65"/>
      <c r="BC8" s="66">
        <f>BB8*AZ8</f>
        <v>0</v>
      </c>
      <c r="BD8" s="67">
        <f>BB8*BA8</f>
        <v>0</v>
      </c>
      <c r="BE8" s="88"/>
      <c r="BF8" s="89"/>
      <c r="BG8" s="65"/>
      <c r="BH8" s="66">
        <f>BG8*BE8</f>
        <v>0</v>
      </c>
      <c r="BI8" s="67">
        <f>BG8*BF8</f>
        <v>0</v>
      </c>
      <c r="BJ8" s="88"/>
      <c r="BK8" s="89"/>
      <c r="BL8" s="65"/>
      <c r="BM8" s="66">
        <f>BL8*BJ8</f>
        <v>0</v>
      </c>
      <c r="BN8" s="67">
        <f>BL8*BK8</f>
        <v>0</v>
      </c>
      <c r="BO8" s="88"/>
      <c r="BP8" s="89"/>
      <c r="BQ8" s="65"/>
      <c r="BR8" s="66">
        <f>BQ8*BO8</f>
        <v>0</v>
      </c>
      <c r="BS8" s="67">
        <f>BQ8*BP8</f>
        <v>0</v>
      </c>
      <c r="BT8" s="88"/>
      <c r="BU8" s="89"/>
      <c r="BV8" s="65"/>
      <c r="BW8" s="66">
        <f>BV8*BT8</f>
        <v>0</v>
      </c>
      <c r="BX8" s="67">
        <f>BV8*BU8</f>
        <v>0</v>
      </c>
      <c r="BY8" s="88"/>
      <c r="BZ8" s="89"/>
      <c r="CA8" s="65"/>
      <c r="CB8" s="66">
        <f>CA8*BY8</f>
        <v>0</v>
      </c>
      <c r="CC8" s="67">
        <f>CA8*BZ8</f>
        <v>0</v>
      </c>
    </row>
    <row r="9" spans="1:81" ht="15.45" customHeight="1" x14ac:dyDescent="0.25">
      <c r="A9" s="59">
        <f t="shared" ref="A9:A17" si="0">SUMIF($J$5:$GU$5,"QTY*Equipment",$J9:$GU9)</f>
        <v>0</v>
      </c>
      <c r="B9" s="60">
        <f t="shared" ref="B9:B17" si="1">SUMIF($J$5:$GU$5,"QTY*Install",$J9:$GU9)</f>
        <v>0</v>
      </c>
      <c r="C9" s="61"/>
      <c r="D9" s="62" t="s">
        <v>226</v>
      </c>
      <c r="E9" s="235" t="s">
        <v>227</v>
      </c>
      <c r="F9" s="242"/>
      <c r="G9" s="88"/>
      <c r="H9" s="89"/>
      <c r="I9" s="65"/>
      <c r="J9" s="66">
        <f t="shared" ref="J9:J11" si="2">I9*G9</f>
        <v>0</v>
      </c>
      <c r="K9" s="67">
        <f t="shared" ref="K9:K11" si="3">I9*H9</f>
        <v>0</v>
      </c>
      <c r="L9" s="88"/>
      <c r="M9" s="89"/>
      <c r="N9" s="65"/>
      <c r="O9" s="66">
        <f t="shared" ref="O9:O17" si="4">N9*L9</f>
        <v>0</v>
      </c>
      <c r="P9" s="67">
        <f t="shared" ref="P9:P17" si="5">N9*M9</f>
        <v>0</v>
      </c>
      <c r="Q9" s="88"/>
      <c r="R9" s="89"/>
      <c r="S9" s="65"/>
      <c r="T9" s="66">
        <f t="shared" ref="T9:T17" si="6">S9*Q9</f>
        <v>0</v>
      </c>
      <c r="U9" s="67">
        <f t="shared" ref="U9:U17" si="7">S9*R9</f>
        <v>0</v>
      </c>
      <c r="V9" s="88"/>
      <c r="W9" s="89"/>
      <c r="X9" s="65"/>
      <c r="Y9" s="66">
        <f t="shared" ref="Y9:Y17" si="8">X9*V9</f>
        <v>0</v>
      </c>
      <c r="Z9" s="67">
        <f t="shared" ref="Z9:Z17" si="9">X9*W9</f>
        <v>0</v>
      </c>
      <c r="AA9" s="88"/>
      <c r="AB9" s="89"/>
      <c r="AC9" s="65"/>
      <c r="AD9" s="66">
        <f t="shared" ref="AD9:AD17" si="10">AC9*AA9</f>
        <v>0</v>
      </c>
      <c r="AE9" s="67">
        <f t="shared" ref="AE9:AE17" si="11">AC9*AB9</f>
        <v>0</v>
      </c>
      <c r="AF9" s="88"/>
      <c r="AG9" s="89"/>
      <c r="AH9" s="65"/>
      <c r="AI9" s="66">
        <f t="shared" ref="AI9:AI11" si="12">AH9*AF9</f>
        <v>0</v>
      </c>
      <c r="AJ9" s="67">
        <f t="shared" ref="AJ9:AJ11" si="13">AH9*AG9</f>
        <v>0</v>
      </c>
      <c r="AK9" s="88"/>
      <c r="AL9" s="89"/>
      <c r="AM9" s="65"/>
      <c r="AN9" s="66">
        <f t="shared" ref="AN9:AN11" si="14">AM9*AK9</f>
        <v>0</v>
      </c>
      <c r="AO9" s="67">
        <f t="shared" ref="AO9:AO11" si="15">AM9*AL9</f>
        <v>0</v>
      </c>
      <c r="AP9" s="88"/>
      <c r="AQ9" s="89"/>
      <c r="AR9" s="65"/>
      <c r="AS9" s="66">
        <f t="shared" ref="AS9:AS11" si="16">AR9*AP9</f>
        <v>0</v>
      </c>
      <c r="AT9" s="67">
        <f t="shared" ref="AT9:AT11" si="17">AR9*AQ9</f>
        <v>0</v>
      </c>
      <c r="AU9" s="88"/>
      <c r="AV9" s="89"/>
      <c r="AW9" s="65"/>
      <c r="AX9" s="66">
        <f t="shared" ref="AX9:AX11" si="18">AW9*AU9</f>
        <v>0</v>
      </c>
      <c r="AY9" s="67">
        <f t="shared" ref="AY9:AY11" si="19">AW9*AV9</f>
        <v>0</v>
      </c>
      <c r="AZ9" s="88"/>
      <c r="BA9" s="89"/>
      <c r="BB9" s="65"/>
      <c r="BC9" s="66">
        <f t="shared" ref="BC9:BC11" si="20">BB9*AZ9</f>
        <v>0</v>
      </c>
      <c r="BD9" s="67">
        <f t="shared" ref="BD9:BD11" si="21">BB9*BA9</f>
        <v>0</v>
      </c>
      <c r="BE9" s="88"/>
      <c r="BF9" s="89"/>
      <c r="BG9" s="65"/>
      <c r="BH9" s="66">
        <f t="shared" ref="BH9:BH11" si="22">BG9*BE9</f>
        <v>0</v>
      </c>
      <c r="BI9" s="67">
        <f t="shared" ref="BI9:BI11" si="23">BG9*BF9</f>
        <v>0</v>
      </c>
      <c r="BJ9" s="88"/>
      <c r="BK9" s="89"/>
      <c r="BL9" s="65"/>
      <c r="BM9" s="66">
        <f t="shared" ref="BM9:BM11" si="24">BL9*BJ9</f>
        <v>0</v>
      </c>
      <c r="BN9" s="67">
        <f t="shared" ref="BN9:BN11" si="25">BL9*BK9</f>
        <v>0</v>
      </c>
      <c r="BO9" s="88"/>
      <c r="BP9" s="89"/>
      <c r="BQ9" s="65"/>
      <c r="BR9" s="66">
        <f t="shared" ref="BR9:BR11" si="26">BQ9*BO9</f>
        <v>0</v>
      </c>
      <c r="BS9" s="67">
        <f t="shared" ref="BS9:BS11" si="27">BQ9*BP9</f>
        <v>0</v>
      </c>
      <c r="BT9" s="88"/>
      <c r="BU9" s="89"/>
      <c r="BV9" s="65"/>
      <c r="BW9" s="66">
        <f t="shared" ref="BW9:BW11" si="28">BV9*BT9</f>
        <v>0</v>
      </c>
      <c r="BX9" s="67">
        <f t="shared" ref="BX9:BX11" si="29">BV9*BU9</f>
        <v>0</v>
      </c>
      <c r="BY9" s="88"/>
      <c r="BZ9" s="89"/>
      <c r="CA9" s="65"/>
      <c r="CB9" s="66">
        <f t="shared" ref="CB9:CB11" si="30">CA9*BY9</f>
        <v>0</v>
      </c>
      <c r="CC9" s="67">
        <f t="shared" ref="CC9:CC11" si="31">CA9*BZ9</f>
        <v>0</v>
      </c>
    </row>
    <row r="10" spans="1:81" ht="15.45" customHeight="1" x14ac:dyDescent="0.25">
      <c r="A10" s="59">
        <f t="shared" si="0"/>
        <v>0</v>
      </c>
      <c r="B10" s="60">
        <f t="shared" si="1"/>
        <v>0</v>
      </c>
      <c r="C10" s="61"/>
      <c r="D10" s="62" t="s">
        <v>228</v>
      </c>
      <c r="E10" s="263" t="s">
        <v>725</v>
      </c>
      <c r="F10" s="242"/>
      <c r="G10" s="88"/>
      <c r="H10" s="89"/>
      <c r="I10" s="65"/>
      <c r="J10" s="66">
        <f t="shared" si="2"/>
        <v>0</v>
      </c>
      <c r="K10" s="67">
        <f t="shared" si="3"/>
        <v>0</v>
      </c>
      <c r="L10" s="88"/>
      <c r="M10" s="89"/>
      <c r="N10" s="65"/>
      <c r="O10" s="66">
        <f t="shared" si="4"/>
        <v>0</v>
      </c>
      <c r="P10" s="67">
        <f t="shared" si="5"/>
        <v>0</v>
      </c>
      <c r="Q10" s="88"/>
      <c r="R10" s="89"/>
      <c r="S10" s="65"/>
      <c r="T10" s="66">
        <f t="shared" si="6"/>
        <v>0</v>
      </c>
      <c r="U10" s="67">
        <f t="shared" si="7"/>
        <v>0</v>
      </c>
      <c r="V10" s="88"/>
      <c r="W10" s="89"/>
      <c r="X10" s="65"/>
      <c r="Y10" s="66">
        <f t="shared" si="8"/>
        <v>0</v>
      </c>
      <c r="Z10" s="67">
        <f t="shared" si="9"/>
        <v>0</v>
      </c>
      <c r="AA10" s="88"/>
      <c r="AB10" s="89"/>
      <c r="AC10" s="65"/>
      <c r="AD10" s="66">
        <f t="shared" si="10"/>
        <v>0</v>
      </c>
      <c r="AE10" s="67">
        <f t="shared" si="11"/>
        <v>0</v>
      </c>
      <c r="AF10" s="88"/>
      <c r="AG10" s="89"/>
      <c r="AH10" s="65"/>
      <c r="AI10" s="66">
        <f t="shared" si="12"/>
        <v>0</v>
      </c>
      <c r="AJ10" s="67">
        <f t="shared" si="13"/>
        <v>0</v>
      </c>
      <c r="AK10" s="88"/>
      <c r="AL10" s="89"/>
      <c r="AM10" s="65"/>
      <c r="AN10" s="66">
        <f t="shared" si="14"/>
        <v>0</v>
      </c>
      <c r="AO10" s="67">
        <f t="shared" si="15"/>
        <v>0</v>
      </c>
      <c r="AP10" s="88"/>
      <c r="AQ10" s="89"/>
      <c r="AR10" s="65"/>
      <c r="AS10" s="66">
        <f t="shared" si="16"/>
        <v>0</v>
      </c>
      <c r="AT10" s="67">
        <f t="shared" si="17"/>
        <v>0</v>
      </c>
      <c r="AU10" s="88"/>
      <c r="AV10" s="89"/>
      <c r="AW10" s="65"/>
      <c r="AX10" s="66">
        <f t="shared" si="18"/>
        <v>0</v>
      </c>
      <c r="AY10" s="67">
        <f t="shared" si="19"/>
        <v>0</v>
      </c>
      <c r="AZ10" s="88"/>
      <c r="BA10" s="89"/>
      <c r="BB10" s="65"/>
      <c r="BC10" s="66">
        <f t="shared" si="20"/>
        <v>0</v>
      </c>
      <c r="BD10" s="67">
        <f t="shared" si="21"/>
        <v>0</v>
      </c>
      <c r="BE10" s="88"/>
      <c r="BF10" s="89"/>
      <c r="BG10" s="65"/>
      <c r="BH10" s="66">
        <f t="shared" si="22"/>
        <v>0</v>
      </c>
      <c r="BI10" s="67">
        <f t="shared" si="23"/>
        <v>0</v>
      </c>
      <c r="BJ10" s="88"/>
      <c r="BK10" s="89"/>
      <c r="BL10" s="65"/>
      <c r="BM10" s="66">
        <f t="shared" si="24"/>
        <v>0</v>
      </c>
      <c r="BN10" s="67">
        <f t="shared" si="25"/>
        <v>0</v>
      </c>
      <c r="BO10" s="88"/>
      <c r="BP10" s="89"/>
      <c r="BQ10" s="65"/>
      <c r="BR10" s="66">
        <f t="shared" si="26"/>
        <v>0</v>
      </c>
      <c r="BS10" s="67">
        <f t="shared" si="27"/>
        <v>0</v>
      </c>
      <c r="BT10" s="88"/>
      <c r="BU10" s="89"/>
      <c r="BV10" s="65"/>
      <c r="BW10" s="66">
        <f t="shared" si="28"/>
        <v>0</v>
      </c>
      <c r="BX10" s="67">
        <f t="shared" si="29"/>
        <v>0</v>
      </c>
      <c r="BY10" s="88"/>
      <c r="BZ10" s="89"/>
      <c r="CA10" s="65"/>
      <c r="CB10" s="66">
        <f t="shared" si="30"/>
        <v>0</v>
      </c>
      <c r="CC10" s="67">
        <f t="shared" si="31"/>
        <v>0</v>
      </c>
    </row>
    <row r="11" spans="1:81" ht="15.45" customHeight="1" x14ac:dyDescent="0.25">
      <c r="A11" s="59">
        <f t="shared" si="0"/>
        <v>0</v>
      </c>
      <c r="B11" s="60">
        <f t="shared" si="1"/>
        <v>0</v>
      </c>
      <c r="C11" s="61"/>
      <c r="D11" s="62" t="s">
        <v>229</v>
      </c>
      <c r="E11" s="235" t="s">
        <v>659</v>
      </c>
      <c r="F11" s="242"/>
      <c r="G11" s="88"/>
      <c r="H11" s="89"/>
      <c r="I11" s="65"/>
      <c r="J11" s="66">
        <f t="shared" si="2"/>
        <v>0</v>
      </c>
      <c r="K11" s="67">
        <f t="shared" si="3"/>
        <v>0</v>
      </c>
      <c r="L11" s="88"/>
      <c r="M11" s="89"/>
      <c r="N11" s="65"/>
      <c r="O11" s="66">
        <f t="shared" si="4"/>
        <v>0</v>
      </c>
      <c r="P11" s="67">
        <f t="shared" si="5"/>
        <v>0</v>
      </c>
      <c r="Q11" s="88"/>
      <c r="R11" s="89"/>
      <c r="S11" s="65"/>
      <c r="T11" s="66">
        <f t="shared" si="6"/>
        <v>0</v>
      </c>
      <c r="U11" s="67">
        <f t="shared" si="7"/>
        <v>0</v>
      </c>
      <c r="V11" s="88"/>
      <c r="W11" s="89"/>
      <c r="X11" s="65"/>
      <c r="Y11" s="66">
        <f t="shared" si="8"/>
        <v>0</v>
      </c>
      <c r="Z11" s="67">
        <f t="shared" si="9"/>
        <v>0</v>
      </c>
      <c r="AA11" s="88"/>
      <c r="AB11" s="89"/>
      <c r="AC11" s="65"/>
      <c r="AD11" s="66">
        <f t="shared" si="10"/>
        <v>0</v>
      </c>
      <c r="AE11" s="67">
        <f t="shared" si="11"/>
        <v>0</v>
      </c>
      <c r="AF11" s="88"/>
      <c r="AG11" s="89"/>
      <c r="AH11" s="65"/>
      <c r="AI11" s="66">
        <f t="shared" si="12"/>
        <v>0</v>
      </c>
      <c r="AJ11" s="67">
        <f t="shared" si="13"/>
        <v>0</v>
      </c>
      <c r="AK11" s="88"/>
      <c r="AL11" s="89"/>
      <c r="AM11" s="65"/>
      <c r="AN11" s="66">
        <f t="shared" si="14"/>
        <v>0</v>
      </c>
      <c r="AO11" s="67">
        <f t="shared" si="15"/>
        <v>0</v>
      </c>
      <c r="AP11" s="88"/>
      <c r="AQ11" s="89"/>
      <c r="AR11" s="65"/>
      <c r="AS11" s="66">
        <f t="shared" si="16"/>
        <v>0</v>
      </c>
      <c r="AT11" s="67">
        <f t="shared" si="17"/>
        <v>0</v>
      </c>
      <c r="AU11" s="88"/>
      <c r="AV11" s="89"/>
      <c r="AW11" s="65"/>
      <c r="AX11" s="66">
        <f t="shared" si="18"/>
        <v>0</v>
      </c>
      <c r="AY11" s="67">
        <f t="shared" si="19"/>
        <v>0</v>
      </c>
      <c r="AZ11" s="88"/>
      <c r="BA11" s="89"/>
      <c r="BB11" s="65"/>
      <c r="BC11" s="66">
        <f t="shared" si="20"/>
        <v>0</v>
      </c>
      <c r="BD11" s="67">
        <f t="shared" si="21"/>
        <v>0</v>
      </c>
      <c r="BE11" s="88"/>
      <c r="BF11" s="89"/>
      <c r="BG11" s="65"/>
      <c r="BH11" s="66">
        <f t="shared" si="22"/>
        <v>0</v>
      </c>
      <c r="BI11" s="67">
        <f t="shared" si="23"/>
        <v>0</v>
      </c>
      <c r="BJ11" s="88"/>
      <c r="BK11" s="89"/>
      <c r="BL11" s="65"/>
      <c r="BM11" s="66">
        <f t="shared" si="24"/>
        <v>0</v>
      </c>
      <c r="BN11" s="67">
        <f t="shared" si="25"/>
        <v>0</v>
      </c>
      <c r="BO11" s="88"/>
      <c r="BP11" s="89"/>
      <c r="BQ11" s="65"/>
      <c r="BR11" s="66">
        <f t="shared" si="26"/>
        <v>0</v>
      </c>
      <c r="BS11" s="67">
        <f t="shared" si="27"/>
        <v>0</v>
      </c>
      <c r="BT11" s="88"/>
      <c r="BU11" s="89"/>
      <c r="BV11" s="65"/>
      <c r="BW11" s="66">
        <f t="shared" si="28"/>
        <v>0</v>
      </c>
      <c r="BX11" s="67">
        <f t="shared" si="29"/>
        <v>0</v>
      </c>
      <c r="BY11" s="88"/>
      <c r="BZ11" s="89"/>
      <c r="CA11" s="65"/>
      <c r="CB11" s="66">
        <f t="shared" si="30"/>
        <v>0</v>
      </c>
      <c r="CC11" s="67">
        <f t="shared" si="31"/>
        <v>0</v>
      </c>
    </row>
    <row r="12" spans="1:81" ht="15.45" customHeight="1" x14ac:dyDescent="0.25">
      <c r="A12" s="59">
        <f t="shared" si="0"/>
        <v>0</v>
      </c>
      <c r="B12" s="60">
        <f t="shared" si="1"/>
        <v>0</v>
      </c>
      <c r="C12" s="61"/>
      <c r="D12" s="62" t="s">
        <v>230</v>
      </c>
      <c r="E12" s="263" t="s">
        <v>631</v>
      </c>
      <c r="F12" s="242"/>
      <c r="G12" s="88"/>
      <c r="H12" s="89"/>
      <c r="I12" s="65"/>
      <c r="J12" s="66">
        <f>I12*G12</f>
        <v>0</v>
      </c>
      <c r="K12" s="67">
        <f>I12*H12</f>
        <v>0</v>
      </c>
      <c r="L12" s="88"/>
      <c r="M12" s="89"/>
      <c r="N12" s="65"/>
      <c r="O12" s="66">
        <f>N12*L12</f>
        <v>0</v>
      </c>
      <c r="P12" s="67">
        <f>N12*M12</f>
        <v>0</v>
      </c>
      <c r="Q12" s="88"/>
      <c r="R12" s="89"/>
      <c r="S12" s="65"/>
      <c r="T12" s="66">
        <f>S12*Q12</f>
        <v>0</v>
      </c>
      <c r="U12" s="67">
        <f>S12*R12</f>
        <v>0</v>
      </c>
      <c r="V12" s="88"/>
      <c r="W12" s="89"/>
      <c r="X12" s="65"/>
      <c r="Y12" s="66">
        <f>X12*V12</f>
        <v>0</v>
      </c>
      <c r="Z12" s="67">
        <f>X12*W12</f>
        <v>0</v>
      </c>
      <c r="AA12" s="88"/>
      <c r="AB12" s="89"/>
      <c r="AC12" s="65"/>
      <c r="AD12" s="66">
        <f>AC12*AA12</f>
        <v>0</v>
      </c>
      <c r="AE12" s="67">
        <f>AC12*AB12</f>
        <v>0</v>
      </c>
      <c r="AF12" s="88"/>
      <c r="AG12" s="89"/>
      <c r="AH12" s="65"/>
      <c r="AI12" s="66">
        <f>AH12*AF12</f>
        <v>0</v>
      </c>
      <c r="AJ12" s="67">
        <f>AH12*AG12</f>
        <v>0</v>
      </c>
      <c r="AK12" s="88"/>
      <c r="AL12" s="89"/>
      <c r="AM12" s="65"/>
      <c r="AN12" s="66">
        <f>AM12*AK12</f>
        <v>0</v>
      </c>
      <c r="AO12" s="67">
        <f>AM12*AL12</f>
        <v>0</v>
      </c>
      <c r="AP12" s="88"/>
      <c r="AQ12" s="89"/>
      <c r="AR12" s="65"/>
      <c r="AS12" s="66">
        <f>AR12*AP12</f>
        <v>0</v>
      </c>
      <c r="AT12" s="67">
        <f>AR12*AQ12</f>
        <v>0</v>
      </c>
      <c r="AU12" s="88"/>
      <c r="AV12" s="89"/>
      <c r="AW12" s="65"/>
      <c r="AX12" s="66">
        <f>AW12*AU12</f>
        <v>0</v>
      </c>
      <c r="AY12" s="67">
        <f>AW12*AV12</f>
        <v>0</v>
      </c>
      <c r="AZ12" s="88"/>
      <c r="BA12" s="89"/>
      <c r="BB12" s="65"/>
      <c r="BC12" s="66">
        <f>BB12*AZ12</f>
        <v>0</v>
      </c>
      <c r="BD12" s="67">
        <f>BB12*BA12</f>
        <v>0</v>
      </c>
      <c r="BE12" s="88"/>
      <c r="BF12" s="89"/>
      <c r="BG12" s="65"/>
      <c r="BH12" s="66">
        <f>BG12*BE12</f>
        <v>0</v>
      </c>
      <c r="BI12" s="67">
        <f>BG12*BF12</f>
        <v>0</v>
      </c>
      <c r="BJ12" s="88"/>
      <c r="BK12" s="89"/>
      <c r="BL12" s="65"/>
      <c r="BM12" s="66">
        <f>BL12*BJ12</f>
        <v>0</v>
      </c>
      <c r="BN12" s="67">
        <f>BL12*BK12</f>
        <v>0</v>
      </c>
      <c r="BO12" s="88"/>
      <c r="BP12" s="89"/>
      <c r="BQ12" s="65"/>
      <c r="BR12" s="66">
        <f>BQ12*BO12</f>
        <v>0</v>
      </c>
      <c r="BS12" s="67">
        <f>BQ12*BP12</f>
        <v>0</v>
      </c>
      <c r="BT12" s="88"/>
      <c r="BU12" s="89"/>
      <c r="BV12" s="65"/>
      <c r="BW12" s="66">
        <f>BV12*BT12</f>
        <v>0</v>
      </c>
      <c r="BX12" s="67">
        <f>BV12*BU12</f>
        <v>0</v>
      </c>
      <c r="BY12" s="88"/>
      <c r="BZ12" s="89"/>
      <c r="CA12" s="65"/>
      <c r="CB12" s="66">
        <f>CA12*BY12</f>
        <v>0</v>
      </c>
      <c r="CC12" s="67">
        <f>CA12*BZ12</f>
        <v>0</v>
      </c>
    </row>
    <row r="13" spans="1:81" ht="15.45" customHeight="1" x14ac:dyDescent="0.25">
      <c r="A13" s="59">
        <f t="shared" si="0"/>
        <v>0</v>
      </c>
      <c r="B13" s="60">
        <f t="shared" si="1"/>
        <v>0</v>
      </c>
      <c r="C13" s="61"/>
      <c r="D13" s="62" t="s">
        <v>231</v>
      </c>
      <c r="E13" s="235" t="s">
        <v>632</v>
      </c>
      <c r="F13" s="242"/>
      <c r="G13" s="88"/>
      <c r="H13" s="89"/>
      <c r="I13" s="65"/>
      <c r="J13" s="66">
        <f>I13*G13</f>
        <v>0</v>
      </c>
      <c r="K13" s="67">
        <f>I13*H13</f>
        <v>0</v>
      </c>
      <c r="L13" s="88"/>
      <c r="M13" s="89"/>
      <c r="N13" s="65"/>
      <c r="O13" s="66">
        <f>N13*L13</f>
        <v>0</v>
      </c>
      <c r="P13" s="67">
        <f>N13*M13</f>
        <v>0</v>
      </c>
      <c r="Q13" s="88"/>
      <c r="R13" s="89"/>
      <c r="S13" s="65"/>
      <c r="T13" s="66">
        <f>S13*Q13</f>
        <v>0</v>
      </c>
      <c r="U13" s="67">
        <f>S13*R13</f>
        <v>0</v>
      </c>
      <c r="V13" s="88"/>
      <c r="W13" s="89"/>
      <c r="X13" s="65"/>
      <c r="Y13" s="66">
        <f>X13*V13</f>
        <v>0</v>
      </c>
      <c r="Z13" s="67">
        <f>X13*W13</f>
        <v>0</v>
      </c>
      <c r="AA13" s="88"/>
      <c r="AB13" s="89"/>
      <c r="AC13" s="65"/>
      <c r="AD13" s="66">
        <f>AC13*AA13</f>
        <v>0</v>
      </c>
      <c r="AE13" s="67">
        <f>AC13*AB13</f>
        <v>0</v>
      </c>
      <c r="AF13" s="88"/>
      <c r="AG13" s="89"/>
      <c r="AH13" s="65"/>
      <c r="AI13" s="66">
        <f>AH13*AF13</f>
        <v>0</v>
      </c>
      <c r="AJ13" s="67">
        <f>AH13*AG13</f>
        <v>0</v>
      </c>
      <c r="AK13" s="88"/>
      <c r="AL13" s="89"/>
      <c r="AM13" s="65"/>
      <c r="AN13" s="66">
        <f>AM13*AK13</f>
        <v>0</v>
      </c>
      <c r="AO13" s="67">
        <f>AM13*AL13</f>
        <v>0</v>
      </c>
      <c r="AP13" s="88"/>
      <c r="AQ13" s="89"/>
      <c r="AR13" s="65"/>
      <c r="AS13" s="66">
        <f>AR13*AP13</f>
        <v>0</v>
      </c>
      <c r="AT13" s="67">
        <f>AR13*AQ13</f>
        <v>0</v>
      </c>
      <c r="AU13" s="88"/>
      <c r="AV13" s="89"/>
      <c r="AW13" s="65"/>
      <c r="AX13" s="66">
        <f>AW13*AU13</f>
        <v>0</v>
      </c>
      <c r="AY13" s="67">
        <f>AW13*AV13</f>
        <v>0</v>
      </c>
      <c r="AZ13" s="88"/>
      <c r="BA13" s="89"/>
      <c r="BB13" s="65"/>
      <c r="BC13" s="66">
        <f>BB13*AZ13</f>
        <v>0</v>
      </c>
      <c r="BD13" s="67">
        <f>BB13*BA13</f>
        <v>0</v>
      </c>
      <c r="BE13" s="88"/>
      <c r="BF13" s="89"/>
      <c r="BG13" s="65"/>
      <c r="BH13" s="66">
        <f>BG13*BE13</f>
        <v>0</v>
      </c>
      <c r="BI13" s="67">
        <f>BG13*BF13</f>
        <v>0</v>
      </c>
      <c r="BJ13" s="88"/>
      <c r="BK13" s="89"/>
      <c r="BL13" s="65"/>
      <c r="BM13" s="66">
        <f>BL13*BJ13</f>
        <v>0</v>
      </c>
      <c r="BN13" s="67">
        <f>BL13*BK13</f>
        <v>0</v>
      </c>
      <c r="BO13" s="88"/>
      <c r="BP13" s="89"/>
      <c r="BQ13" s="65"/>
      <c r="BR13" s="66">
        <f>BQ13*BO13</f>
        <v>0</v>
      </c>
      <c r="BS13" s="67">
        <f>BQ13*BP13</f>
        <v>0</v>
      </c>
      <c r="BT13" s="88"/>
      <c r="BU13" s="89"/>
      <c r="BV13" s="65"/>
      <c r="BW13" s="66">
        <f>BV13*BT13</f>
        <v>0</v>
      </c>
      <c r="BX13" s="67">
        <f>BV13*BU13</f>
        <v>0</v>
      </c>
      <c r="BY13" s="88"/>
      <c r="BZ13" s="89"/>
      <c r="CA13" s="65"/>
      <c r="CB13" s="66">
        <f>CA13*BY13</f>
        <v>0</v>
      </c>
      <c r="CC13" s="67">
        <f>CA13*BZ13</f>
        <v>0</v>
      </c>
    </row>
    <row r="14" spans="1:81" ht="15.45" customHeight="1" x14ac:dyDescent="0.3">
      <c r="A14" s="59">
        <f t="shared" si="0"/>
        <v>0</v>
      </c>
      <c r="B14" s="60">
        <f t="shared" si="1"/>
        <v>0</v>
      </c>
      <c r="C14" s="61"/>
      <c r="D14" s="62" t="s">
        <v>232</v>
      </c>
      <c r="E14" s="213"/>
      <c r="F14" s="242"/>
      <c r="G14" s="88"/>
      <c r="H14" s="89"/>
      <c r="I14" s="65"/>
      <c r="J14" s="66">
        <f t="shared" ref="J14" si="32">I14*G14</f>
        <v>0</v>
      </c>
      <c r="K14" s="67">
        <f t="shared" ref="K14" si="33">I14*H14</f>
        <v>0</v>
      </c>
      <c r="L14" s="88"/>
      <c r="M14" s="89"/>
      <c r="N14" s="65"/>
      <c r="O14" s="66">
        <f t="shared" ref="O14" si="34">N14*L14</f>
        <v>0</v>
      </c>
      <c r="P14" s="67">
        <f t="shared" ref="P14" si="35">N14*M14</f>
        <v>0</v>
      </c>
      <c r="Q14" s="88"/>
      <c r="R14" s="89"/>
      <c r="S14" s="65"/>
      <c r="T14" s="66">
        <f t="shared" ref="T14" si="36">S14*Q14</f>
        <v>0</v>
      </c>
      <c r="U14" s="67">
        <f t="shared" ref="U14" si="37">S14*R14</f>
        <v>0</v>
      </c>
      <c r="V14" s="88"/>
      <c r="W14" s="89"/>
      <c r="X14" s="65"/>
      <c r="Y14" s="66">
        <f t="shared" ref="Y14" si="38">X14*V14</f>
        <v>0</v>
      </c>
      <c r="Z14" s="67">
        <f t="shared" ref="Z14" si="39">X14*W14</f>
        <v>0</v>
      </c>
      <c r="AA14" s="88"/>
      <c r="AB14" s="89"/>
      <c r="AC14" s="65"/>
      <c r="AD14" s="66">
        <f t="shared" ref="AD14" si="40">AC14*AA14</f>
        <v>0</v>
      </c>
      <c r="AE14" s="67">
        <f t="shared" ref="AE14" si="41">AC14*AB14</f>
        <v>0</v>
      </c>
      <c r="AF14" s="88"/>
      <c r="AG14" s="89"/>
      <c r="AH14" s="65"/>
      <c r="AI14" s="66">
        <f t="shared" ref="AI14" si="42">AH14*AF14</f>
        <v>0</v>
      </c>
      <c r="AJ14" s="67">
        <f t="shared" ref="AJ14" si="43">AH14*AG14</f>
        <v>0</v>
      </c>
      <c r="AK14" s="88"/>
      <c r="AL14" s="89"/>
      <c r="AM14" s="65"/>
      <c r="AN14" s="66">
        <f t="shared" ref="AN14" si="44">AM14*AK14</f>
        <v>0</v>
      </c>
      <c r="AO14" s="67">
        <f t="shared" ref="AO14" si="45">AM14*AL14</f>
        <v>0</v>
      </c>
      <c r="AP14" s="88"/>
      <c r="AQ14" s="89"/>
      <c r="AR14" s="65"/>
      <c r="AS14" s="66">
        <f t="shared" ref="AS14" si="46">AR14*AP14</f>
        <v>0</v>
      </c>
      <c r="AT14" s="67">
        <f t="shared" ref="AT14" si="47">AR14*AQ14</f>
        <v>0</v>
      </c>
      <c r="AU14" s="88"/>
      <c r="AV14" s="89"/>
      <c r="AW14" s="65"/>
      <c r="AX14" s="66">
        <f t="shared" ref="AX14" si="48">AW14*AU14</f>
        <v>0</v>
      </c>
      <c r="AY14" s="67">
        <f t="shared" ref="AY14" si="49">AW14*AV14</f>
        <v>0</v>
      </c>
      <c r="AZ14" s="88"/>
      <c r="BA14" s="89"/>
      <c r="BB14" s="65"/>
      <c r="BC14" s="66">
        <f t="shared" ref="BC14" si="50">BB14*AZ14</f>
        <v>0</v>
      </c>
      <c r="BD14" s="67">
        <f t="shared" ref="BD14" si="51">BB14*BA14</f>
        <v>0</v>
      </c>
      <c r="BE14" s="88"/>
      <c r="BF14" s="89"/>
      <c r="BG14" s="65"/>
      <c r="BH14" s="66">
        <f t="shared" ref="BH14" si="52">BG14*BE14</f>
        <v>0</v>
      </c>
      <c r="BI14" s="67">
        <f t="shared" ref="BI14" si="53">BG14*BF14</f>
        <v>0</v>
      </c>
      <c r="BJ14" s="88"/>
      <c r="BK14" s="89"/>
      <c r="BL14" s="65"/>
      <c r="BM14" s="66">
        <f t="shared" ref="BM14" si="54">BL14*BJ14</f>
        <v>0</v>
      </c>
      <c r="BN14" s="67">
        <f t="shared" ref="BN14" si="55">BL14*BK14</f>
        <v>0</v>
      </c>
      <c r="BO14" s="88"/>
      <c r="BP14" s="89"/>
      <c r="BQ14" s="65"/>
      <c r="BR14" s="66">
        <f t="shared" ref="BR14" si="56">BQ14*BO14</f>
        <v>0</v>
      </c>
      <c r="BS14" s="67">
        <f t="shared" ref="BS14" si="57">BQ14*BP14</f>
        <v>0</v>
      </c>
      <c r="BT14" s="88"/>
      <c r="BU14" s="89"/>
      <c r="BV14" s="65"/>
      <c r="BW14" s="66">
        <f t="shared" ref="BW14" si="58">BV14*BT14</f>
        <v>0</v>
      </c>
      <c r="BX14" s="67">
        <f t="shared" ref="BX14" si="59">BV14*BU14</f>
        <v>0</v>
      </c>
      <c r="BY14" s="88"/>
      <c r="BZ14" s="89"/>
      <c r="CA14" s="65"/>
      <c r="CB14" s="66">
        <f t="shared" ref="CB14" si="60">CA14*BY14</f>
        <v>0</v>
      </c>
      <c r="CC14" s="67">
        <f t="shared" ref="CC14" si="61">CA14*BZ14</f>
        <v>0</v>
      </c>
    </row>
    <row r="15" spans="1:81" ht="15.45" customHeight="1" x14ac:dyDescent="0.3">
      <c r="A15" s="59">
        <f t="shared" si="0"/>
        <v>0</v>
      </c>
      <c r="B15" s="60">
        <f t="shared" si="1"/>
        <v>0</v>
      </c>
      <c r="C15" s="61"/>
      <c r="D15" s="62" t="s">
        <v>233</v>
      </c>
      <c r="E15" s="213"/>
      <c r="F15" s="242"/>
      <c r="G15" s="88"/>
      <c r="H15" s="89"/>
      <c r="I15" s="65"/>
      <c r="J15" s="66">
        <f t="shared" ref="J15" si="62">I15*G15</f>
        <v>0</v>
      </c>
      <c r="K15" s="67">
        <f t="shared" ref="K15" si="63">I15*H15</f>
        <v>0</v>
      </c>
      <c r="L15" s="88"/>
      <c r="M15" s="89"/>
      <c r="N15" s="65"/>
      <c r="O15" s="66">
        <f t="shared" ref="O15" si="64">N15*L15</f>
        <v>0</v>
      </c>
      <c r="P15" s="67">
        <f t="shared" ref="P15" si="65">N15*M15</f>
        <v>0</v>
      </c>
      <c r="Q15" s="88"/>
      <c r="R15" s="89"/>
      <c r="S15" s="65"/>
      <c r="T15" s="66">
        <f t="shared" ref="T15" si="66">S15*Q15</f>
        <v>0</v>
      </c>
      <c r="U15" s="67">
        <f t="shared" ref="U15" si="67">S15*R15</f>
        <v>0</v>
      </c>
      <c r="V15" s="88"/>
      <c r="W15" s="89"/>
      <c r="X15" s="65"/>
      <c r="Y15" s="66">
        <f t="shared" ref="Y15" si="68">X15*V15</f>
        <v>0</v>
      </c>
      <c r="Z15" s="67">
        <f t="shared" ref="Z15" si="69">X15*W15</f>
        <v>0</v>
      </c>
      <c r="AA15" s="88"/>
      <c r="AB15" s="89"/>
      <c r="AC15" s="65"/>
      <c r="AD15" s="66">
        <f t="shared" ref="AD15" si="70">AC15*AA15</f>
        <v>0</v>
      </c>
      <c r="AE15" s="67">
        <f t="shared" ref="AE15" si="71">AC15*AB15</f>
        <v>0</v>
      </c>
      <c r="AF15" s="88"/>
      <c r="AG15" s="89"/>
      <c r="AH15" s="65"/>
      <c r="AI15" s="66">
        <f t="shared" ref="AI15" si="72">AH15*AF15</f>
        <v>0</v>
      </c>
      <c r="AJ15" s="67">
        <f t="shared" ref="AJ15" si="73">AH15*AG15</f>
        <v>0</v>
      </c>
      <c r="AK15" s="88"/>
      <c r="AL15" s="89"/>
      <c r="AM15" s="65"/>
      <c r="AN15" s="66">
        <f t="shared" ref="AN15" si="74">AM15*AK15</f>
        <v>0</v>
      </c>
      <c r="AO15" s="67">
        <f t="shared" ref="AO15" si="75">AM15*AL15</f>
        <v>0</v>
      </c>
      <c r="AP15" s="88"/>
      <c r="AQ15" s="89"/>
      <c r="AR15" s="65"/>
      <c r="AS15" s="66">
        <f t="shared" ref="AS15" si="76">AR15*AP15</f>
        <v>0</v>
      </c>
      <c r="AT15" s="67">
        <f t="shared" ref="AT15" si="77">AR15*AQ15</f>
        <v>0</v>
      </c>
      <c r="AU15" s="88"/>
      <c r="AV15" s="89"/>
      <c r="AW15" s="65"/>
      <c r="AX15" s="66">
        <f t="shared" ref="AX15" si="78">AW15*AU15</f>
        <v>0</v>
      </c>
      <c r="AY15" s="67">
        <f t="shared" ref="AY15" si="79">AW15*AV15</f>
        <v>0</v>
      </c>
      <c r="AZ15" s="88"/>
      <c r="BA15" s="89"/>
      <c r="BB15" s="65"/>
      <c r="BC15" s="66">
        <f t="shared" ref="BC15" si="80">BB15*AZ15</f>
        <v>0</v>
      </c>
      <c r="BD15" s="67">
        <f t="shared" ref="BD15" si="81">BB15*BA15</f>
        <v>0</v>
      </c>
      <c r="BE15" s="88"/>
      <c r="BF15" s="89"/>
      <c r="BG15" s="65"/>
      <c r="BH15" s="66">
        <f t="shared" ref="BH15" si="82">BG15*BE15</f>
        <v>0</v>
      </c>
      <c r="BI15" s="67">
        <f t="shared" ref="BI15" si="83">BG15*BF15</f>
        <v>0</v>
      </c>
      <c r="BJ15" s="88"/>
      <c r="BK15" s="89"/>
      <c r="BL15" s="65"/>
      <c r="BM15" s="66">
        <f t="shared" ref="BM15" si="84">BL15*BJ15</f>
        <v>0</v>
      </c>
      <c r="BN15" s="67">
        <f t="shared" ref="BN15" si="85">BL15*BK15</f>
        <v>0</v>
      </c>
      <c r="BO15" s="88"/>
      <c r="BP15" s="89"/>
      <c r="BQ15" s="65"/>
      <c r="BR15" s="66">
        <f t="shared" ref="BR15" si="86">BQ15*BO15</f>
        <v>0</v>
      </c>
      <c r="BS15" s="67">
        <f t="shared" ref="BS15" si="87">BQ15*BP15</f>
        <v>0</v>
      </c>
      <c r="BT15" s="88"/>
      <c r="BU15" s="89"/>
      <c r="BV15" s="65"/>
      <c r="BW15" s="66">
        <f t="shared" ref="BW15" si="88">BV15*BT15</f>
        <v>0</v>
      </c>
      <c r="BX15" s="67">
        <f t="shared" ref="BX15" si="89">BV15*BU15</f>
        <v>0</v>
      </c>
      <c r="BY15" s="88"/>
      <c r="BZ15" s="89"/>
      <c r="CA15" s="65"/>
      <c r="CB15" s="66">
        <f t="shared" ref="CB15" si="90">CA15*BY15</f>
        <v>0</v>
      </c>
      <c r="CC15" s="67">
        <f t="shared" ref="CC15" si="91">CA15*BZ15</f>
        <v>0</v>
      </c>
    </row>
    <row r="16" spans="1:81" ht="15.45" customHeight="1" x14ac:dyDescent="0.3">
      <c r="A16" s="59">
        <f t="shared" si="0"/>
        <v>0</v>
      </c>
      <c r="B16" s="60">
        <f t="shared" si="1"/>
        <v>0</v>
      </c>
      <c r="C16" s="61"/>
      <c r="D16" s="62" t="s">
        <v>633</v>
      </c>
      <c r="E16" s="213"/>
      <c r="F16" s="242"/>
      <c r="G16" s="88"/>
      <c r="H16" s="89"/>
      <c r="I16" s="65"/>
      <c r="J16" s="66">
        <f t="shared" ref="J16:J17" si="92">I16*G16</f>
        <v>0</v>
      </c>
      <c r="K16" s="67">
        <f t="shared" ref="K16:K17" si="93">I16*H16</f>
        <v>0</v>
      </c>
      <c r="L16" s="88"/>
      <c r="M16" s="89"/>
      <c r="N16" s="65"/>
      <c r="O16" s="66">
        <f t="shared" si="4"/>
        <v>0</v>
      </c>
      <c r="P16" s="67">
        <f t="shared" si="5"/>
        <v>0</v>
      </c>
      <c r="Q16" s="88"/>
      <c r="R16" s="89"/>
      <c r="S16" s="65"/>
      <c r="T16" s="66">
        <f t="shared" si="6"/>
        <v>0</v>
      </c>
      <c r="U16" s="67">
        <f t="shared" si="7"/>
        <v>0</v>
      </c>
      <c r="V16" s="88"/>
      <c r="W16" s="89"/>
      <c r="X16" s="65"/>
      <c r="Y16" s="66">
        <f t="shared" si="8"/>
        <v>0</v>
      </c>
      <c r="Z16" s="67">
        <f t="shared" si="9"/>
        <v>0</v>
      </c>
      <c r="AA16" s="88"/>
      <c r="AB16" s="89"/>
      <c r="AC16" s="65"/>
      <c r="AD16" s="66">
        <f t="shared" si="10"/>
        <v>0</v>
      </c>
      <c r="AE16" s="67">
        <f t="shared" si="11"/>
        <v>0</v>
      </c>
      <c r="AF16" s="88"/>
      <c r="AG16" s="89"/>
      <c r="AH16" s="65"/>
      <c r="AI16" s="66">
        <f t="shared" ref="AI16:AI17" si="94">AH16*AF16</f>
        <v>0</v>
      </c>
      <c r="AJ16" s="67">
        <f t="shared" ref="AJ16:AJ17" si="95">AH16*AG16</f>
        <v>0</v>
      </c>
      <c r="AK16" s="88"/>
      <c r="AL16" s="89"/>
      <c r="AM16" s="65"/>
      <c r="AN16" s="66">
        <f t="shared" ref="AN16:AN17" si="96">AM16*AK16</f>
        <v>0</v>
      </c>
      <c r="AO16" s="67">
        <f t="shared" ref="AO16:AO17" si="97">AM16*AL16</f>
        <v>0</v>
      </c>
      <c r="AP16" s="88"/>
      <c r="AQ16" s="89"/>
      <c r="AR16" s="65"/>
      <c r="AS16" s="66">
        <f t="shared" ref="AS16:AS17" si="98">AR16*AP16</f>
        <v>0</v>
      </c>
      <c r="AT16" s="67">
        <f t="shared" ref="AT16:AT17" si="99">AR16*AQ16</f>
        <v>0</v>
      </c>
      <c r="AU16" s="88"/>
      <c r="AV16" s="89"/>
      <c r="AW16" s="65"/>
      <c r="AX16" s="66">
        <f t="shared" ref="AX16:AX17" si="100">AW16*AU16</f>
        <v>0</v>
      </c>
      <c r="AY16" s="67">
        <f t="shared" ref="AY16:AY17" si="101">AW16*AV16</f>
        <v>0</v>
      </c>
      <c r="AZ16" s="88"/>
      <c r="BA16" s="89"/>
      <c r="BB16" s="65"/>
      <c r="BC16" s="66">
        <f t="shared" ref="BC16:BC17" si="102">BB16*AZ16</f>
        <v>0</v>
      </c>
      <c r="BD16" s="67">
        <f t="shared" ref="BD16:BD17" si="103">BB16*BA16</f>
        <v>0</v>
      </c>
      <c r="BE16" s="88"/>
      <c r="BF16" s="89"/>
      <c r="BG16" s="65"/>
      <c r="BH16" s="66">
        <f t="shared" ref="BH16:BH17" si="104">BG16*BE16</f>
        <v>0</v>
      </c>
      <c r="BI16" s="67">
        <f t="shared" ref="BI16:BI17" si="105">BG16*BF16</f>
        <v>0</v>
      </c>
      <c r="BJ16" s="88"/>
      <c r="BK16" s="89"/>
      <c r="BL16" s="65"/>
      <c r="BM16" s="66">
        <f t="shared" ref="BM16:BM17" si="106">BL16*BJ16</f>
        <v>0</v>
      </c>
      <c r="BN16" s="67">
        <f t="shared" ref="BN16:BN17" si="107">BL16*BK16</f>
        <v>0</v>
      </c>
      <c r="BO16" s="88"/>
      <c r="BP16" s="89"/>
      <c r="BQ16" s="65"/>
      <c r="BR16" s="66">
        <f t="shared" ref="BR16:BR17" si="108">BQ16*BO16</f>
        <v>0</v>
      </c>
      <c r="BS16" s="67">
        <f t="shared" ref="BS16:BS17" si="109">BQ16*BP16</f>
        <v>0</v>
      </c>
      <c r="BT16" s="88"/>
      <c r="BU16" s="89"/>
      <c r="BV16" s="65"/>
      <c r="BW16" s="66">
        <f t="shared" ref="BW16:BW17" si="110">BV16*BT16</f>
        <v>0</v>
      </c>
      <c r="BX16" s="67">
        <f t="shared" ref="BX16:BX17" si="111">BV16*BU16</f>
        <v>0</v>
      </c>
      <c r="BY16" s="88"/>
      <c r="BZ16" s="89"/>
      <c r="CA16" s="65"/>
      <c r="CB16" s="66">
        <f t="shared" ref="CB16:CB17" si="112">CA16*BY16</f>
        <v>0</v>
      </c>
      <c r="CC16" s="67">
        <f t="shared" ref="CC16:CC17" si="113">CA16*BZ16</f>
        <v>0</v>
      </c>
    </row>
    <row r="17" spans="1:81" ht="15.45" customHeight="1" x14ac:dyDescent="0.3">
      <c r="A17" s="59">
        <f t="shared" si="0"/>
        <v>0</v>
      </c>
      <c r="B17" s="60">
        <f t="shared" si="1"/>
        <v>0</v>
      </c>
      <c r="C17" s="61"/>
      <c r="D17" s="62" t="s">
        <v>634</v>
      </c>
      <c r="E17" s="213"/>
      <c r="F17" s="242"/>
      <c r="G17" s="88"/>
      <c r="H17" s="89"/>
      <c r="I17" s="65"/>
      <c r="J17" s="66">
        <f t="shared" si="92"/>
        <v>0</v>
      </c>
      <c r="K17" s="67">
        <f t="shared" si="93"/>
        <v>0</v>
      </c>
      <c r="L17" s="88"/>
      <c r="M17" s="89"/>
      <c r="N17" s="65"/>
      <c r="O17" s="66">
        <f t="shared" si="4"/>
        <v>0</v>
      </c>
      <c r="P17" s="67">
        <f t="shared" si="5"/>
        <v>0</v>
      </c>
      <c r="Q17" s="88"/>
      <c r="R17" s="89"/>
      <c r="S17" s="65"/>
      <c r="T17" s="66">
        <f t="shared" si="6"/>
        <v>0</v>
      </c>
      <c r="U17" s="67">
        <f t="shared" si="7"/>
        <v>0</v>
      </c>
      <c r="V17" s="88"/>
      <c r="W17" s="89"/>
      <c r="X17" s="65"/>
      <c r="Y17" s="66">
        <f t="shared" si="8"/>
        <v>0</v>
      </c>
      <c r="Z17" s="67">
        <f t="shared" si="9"/>
        <v>0</v>
      </c>
      <c r="AA17" s="88"/>
      <c r="AB17" s="89"/>
      <c r="AC17" s="65"/>
      <c r="AD17" s="66">
        <f t="shared" si="10"/>
        <v>0</v>
      </c>
      <c r="AE17" s="67">
        <f t="shared" si="11"/>
        <v>0</v>
      </c>
      <c r="AF17" s="88"/>
      <c r="AG17" s="89"/>
      <c r="AH17" s="65"/>
      <c r="AI17" s="66">
        <f t="shared" si="94"/>
        <v>0</v>
      </c>
      <c r="AJ17" s="67">
        <f t="shared" si="95"/>
        <v>0</v>
      </c>
      <c r="AK17" s="88"/>
      <c r="AL17" s="89"/>
      <c r="AM17" s="65"/>
      <c r="AN17" s="66">
        <f t="shared" si="96"/>
        <v>0</v>
      </c>
      <c r="AO17" s="67">
        <f t="shared" si="97"/>
        <v>0</v>
      </c>
      <c r="AP17" s="88"/>
      <c r="AQ17" s="89"/>
      <c r="AR17" s="65"/>
      <c r="AS17" s="66">
        <f t="shared" si="98"/>
        <v>0</v>
      </c>
      <c r="AT17" s="67">
        <f t="shared" si="99"/>
        <v>0</v>
      </c>
      <c r="AU17" s="88"/>
      <c r="AV17" s="89"/>
      <c r="AW17" s="65"/>
      <c r="AX17" s="66">
        <f t="shared" si="100"/>
        <v>0</v>
      </c>
      <c r="AY17" s="67">
        <f t="shared" si="101"/>
        <v>0</v>
      </c>
      <c r="AZ17" s="88"/>
      <c r="BA17" s="89"/>
      <c r="BB17" s="65"/>
      <c r="BC17" s="66">
        <f t="shared" si="102"/>
        <v>0</v>
      </c>
      <c r="BD17" s="67">
        <f t="shared" si="103"/>
        <v>0</v>
      </c>
      <c r="BE17" s="88"/>
      <c r="BF17" s="89"/>
      <c r="BG17" s="65"/>
      <c r="BH17" s="66">
        <f t="shared" si="104"/>
        <v>0</v>
      </c>
      <c r="BI17" s="67">
        <f t="shared" si="105"/>
        <v>0</v>
      </c>
      <c r="BJ17" s="88"/>
      <c r="BK17" s="89"/>
      <c r="BL17" s="65"/>
      <c r="BM17" s="66">
        <f t="shared" si="106"/>
        <v>0</v>
      </c>
      <c r="BN17" s="67">
        <f t="shared" si="107"/>
        <v>0</v>
      </c>
      <c r="BO17" s="88"/>
      <c r="BP17" s="89"/>
      <c r="BQ17" s="65"/>
      <c r="BR17" s="66">
        <f t="shared" si="108"/>
        <v>0</v>
      </c>
      <c r="BS17" s="67">
        <f t="shared" si="109"/>
        <v>0</v>
      </c>
      <c r="BT17" s="88"/>
      <c r="BU17" s="89"/>
      <c r="BV17" s="65"/>
      <c r="BW17" s="66">
        <f t="shared" si="110"/>
        <v>0</v>
      </c>
      <c r="BX17" s="67">
        <f t="shared" si="111"/>
        <v>0</v>
      </c>
      <c r="BY17" s="88"/>
      <c r="BZ17" s="89"/>
      <c r="CA17" s="65"/>
      <c r="CB17" s="66">
        <f t="shared" si="112"/>
        <v>0</v>
      </c>
      <c r="CC17" s="67">
        <f t="shared" si="113"/>
        <v>0</v>
      </c>
    </row>
    <row r="18" spans="1:81" s="100" customFormat="1" ht="15.45" customHeight="1" x14ac:dyDescent="0.25">
      <c r="A18" s="116"/>
      <c r="B18" s="117"/>
      <c r="C18" s="92"/>
      <c r="D18" s="93" t="s">
        <v>234</v>
      </c>
      <c r="E18" s="234" t="s">
        <v>235</v>
      </c>
      <c r="F18" s="243"/>
      <c r="G18" s="55"/>
      <c r="H18" s="56"/>
      <c r="I18" s="53"/>
      <c r="J18" s="70"/>
      <c r="K18" s="71"/>
      <c r="L18" s="55"/>
      <c r="M18" s="56"/>
      <c r="N18" s="53"/>
      <c r="O18" s="70"/>
      <c r="P18" s="71"/>
      <c r="Q18" s="55"/>
      <c r="R18" s="56"/>
      <c r="S18" s="53"/>
      <c r="T18" s="70"/>
      <c r="U18" s="71"/>
      <c r="V18" s="55"/>
      <c r="W18" s="56"/>
      <c r="X18" s="53"/>
      <c r="Y18" s="70"/>
      <c r="Z18" s="71"/>
      <c r="AA18" s="55"/>
      <c r="AB18" s="56"/>
      <c r="AC18" s="53"/>
      <c r="AD18" s="70"/>
      <c r="AE18" s="71"/>
      <c r="AF18" s="55"/>
      <c r="AG18" s="56"/>
      <c r="AH18" s="53"/>
      <c r="AI18" s="70"/>
      <c r="AJ18" s="71"/>
      <c r="AK18" s="55"/>
      <c r="AL18" s="56"/>
      <c r="AM18" s="53"/>
      <c r="AN18" s="70"/>
      <c r="AO18" s="71"/>
      <c r="AP18" s="55"/>
      <c r="AQ18" s="56"/>
      <c r="AR18" s="53"/>
      <c r="AS18" s="70"/>
      <c r="AT18" s="71"/>
      <c r="AU18" s="55"/>
      <c r="AV18" s="56"/>
      <c r="AW18" s="53"/>
      <c r="AX18" s="70"/>
      <c r="AY18" s="71"/>
      <c r="AZ18" s="55"/>
      <c r="BA18" s="56"/>
      <c r="BB18" s="53"/>
      <c r="BC18" s="70"/>
      <c r="BD18" s="71"/>
      <c r="BE18" s="55"/>
      <c r="BF18" s="56"/>
      <c r="BG18" s="53"/>
      <c r="BH18" s="70"/>
      <c r="BI18" s="71"/>
      <c r="BJ18" s="55"/>
      <c r="BK18" s="56"/>
      <c r="BL18" s="53"/>
      <c r="BM18" s="70"/>
      <c r="BN18" s="71"/>
      <c r="BO18" s="55"/>
      <c r="BP18" s="56"/>
      <c r="BQ18" s="53"/>
      <c r="BR18" s="70"/>
      <c r="BS18" s="71"/>
      <c r="BT18" s="55"/>
      <c r="BU18" s="56"/>
      <c r="BV18" s="53"/>
      <c r="BW18" s="70"/>
      <c r="BX18" s="71"/>
      <c r="BY18" s="55"/>
      <c r="BZ18" s="56"/>
      <c r="CA18" s="53"/>
      <c r="CB18" s="70"/>
      <c r="CC18" s="71"/>
    </row>
    <row r="19" spans="1:81" s="100" customFormat="1" ht="15.45" customHeight="1" x14ac:dyDescent="0.25">
      <c r="A19" s="59">
        <f t="shared" ref="A19:A28" si="114">SUMIF($J$5:$GU$5,"QTY*Equipment",$J19:$GU19)</f>
        <v>0</v>
      </c>
      <c r="B19" s="60">
        <f t="shared" ref="B19:B28" si="115">SUMIF($J$5:$GU$5,"QTY*Install",$J19:$GU19)</f>
        <v>0</v>
      </c>
      <c r="C19" s="103"/>
      <c r="D19" s="104" t="s">
        <v>236</v>
      </c>
      <c r="E19" s="236" t="s">
        <v>237</v>
      </c>
      <c r="F19" s="242"/>
      <c r="G19" s="88"/>
      <c r="H19" s="89"/>
      <c r="I19" s="65"/>
      <c r="J19" s="66">
        <f t="shared" ref="J19:J21" si="116">I19*G19</f>
        <v>0</v>
      </c>
      <c r="K19" s="67">
        <f t="shared" ref="K19:K21" si="117">I19*H19</f>
        <v>0</v>
      </c>
      <c r="L19" s="88"/>
      <c r="M19" s="89"/>
      <c r="N19" s="65"/>
      <c r="O19" s="66">
        <f t="shared" ref="O19:O21" si="118">N19*L19</f>
        <v>0</v>
      </c>
      <c r="P19" s="67">
        <f t="shared" ref="P19:P21" si="119">N19*M19</f>
        <v>0</v>
      </c>
      <c r="Q19" s="88"/>
      <c r="R19" s="89"/>
      <c r="S19" s="65"/>
      <c r="T19" s="66">
        <f t="shared" ref="T19:T21" si="120">S19*Q19</f>
        <v>0</v>
      </c>
      <c r="U19" s="67">
        <f t="shared" ref="U19:U21" si="121">S19*R19</f>
        <v>0</v>
      </c>
      <c r="V19" s="88"/>
      <c r="W19" s="89"/>
      <c r="X19" s="65"/>
      <c r="Y19" s="66">
        <f t="shared" ref="Y19:Y21" si="122">X19*V19</f>
        <v>0</v>
      </c>
      <c r="Z19" s="67">
        <f t="shared" ref="Z19:Z21" si="123">X19*W19</f>
        <v>0</v>
      </c>
      <c r="AA19" s="88"/>
      <c r="AB19" s="89"/>
      <c r="AC19" s="65"/>
      <c r="AD19" s="66">
        <f t="shared" ref="AD19:AD21" si="124">AC19*AA19</f>
        <v>0</v>
      </c>
      <c r="AE19" s="67">
        <f t="shared" ref="AE19:AE21" si="125">AC19*AB19</f>
        <v>0</v>
      </c>
      <c r="AF19" s="88"/>
      <c r="AG19" s="89"/>
      <c r="AH19" s="65"/>
      <c r="AI19" s="66">
        <f t="shared" ref="AI19:AI21" si="126">AH19*AF19</f>
        <v>0</v>
      </c>
      <c r="AJ19" s="67">
        <f t="shared" ref="AJ19:AJ21" si="127">AH19*AG19</f>
        <v>0</v>
      </c>
      <c r="AK19" s="88"/>
      <c r="AL19" s="89"/>
      <c r="AM19" s="65"/>
      <c r="AN19" s="66">
        <f t="shared" ref="AN19:AN21" si="128">AM19*AK19</f>
        <v>0</v>
      </c>
      <c r="AO19" s="67">
        <f t="shared" ref="AO19:AO21" si="129">AM19*AL19</f>
        <v>0</v>
      </c>
      <c r="AP19" s="88"/>
      <c r="AQ19" s="89"/>
      <c r="AR19" s="65"/>
      <c r="AS19" s="66">
        <f t="shared" ref="AS19:AS21" si="130">AR19*AP19</f>
        <v>0</v>
      </c>
      <c r="AT19" s="67">
        <f t="shared" ref="AT19:AT21" si="131">AR19*AQ19</f>
        <v>0</v>
      </c>
      <c r="AU19" s="88"/>
      <c r="AV19" s="89"/>
      <c r="AW19" s="65"/>
      <c r="AX19" s="66">
        <f t="shared" ref="AX19:AX21" si="132">AW19*AU19</f>
        <v>0</v>
      </c>
      <c r="AY19" s="67">
        <f t="shared" ref="AY19:AY21" si="133">AW19*AV19</f>
        <v>0</v>
      </c>
      <c r="AZ19" s="88"/>
      <c r="BA19" s="89"/>
      <c r="BB19" s="65"/>
      <c r="BC19" s="66">
        <f t="shared" ref="BC19:BC21" si="134">BB19*AZ19</f>
        <v>0</v>
      </c>
      <c r="BD19" s="67">
        <f t="shared" ref="BD19:BD21" si="135">BB19*BA19</f>
        <v>0</v>
      </c>
      <c r="BE19" s="88"/>
      <c r="BF19" s="89"/>
      <c r="BG19" s="65"/>
      <c r="BH19" s="66">
        <f t="shared" ref="BH19:BH21" si="136">BG19*BE19</f>
        <v>0</v>
      </c>
      <c r="BI19" s="67">
        <f t="shared" ref="BI19:BI21" si="137">BG19*BF19</f>
        <v>0</v>
      </c>
      <c r="BJ19" s="88"/>
      <c r="BK19" s="89"/>
      <c r="BL19" s="65"/>
      <c r="BM19" s="66">
        <f t="shared" ref="BM19:BM21" si="138">BL19*BJ19</f>
        <v>0</v>
      </c>
      <c r="BN19" s="67">
        <f t="shared" ref="BN19:BN21" si="139">BL19*BK19</f>
        <v>0</v>
      </c>
      <c r="BO19" s="88"/>
      <c r="BP19" s="89"/>
      <c r="BQ19" s="65"/>
      <c r="BR19" s="66">
        <f t="shared" ref="BR19:BR21" si="140">BQ19*BO19</f>
        <v>0</v>
      </c>
      <c r="BS19" s="67">
        <f t="shared" ref="BS19:BS21" si="141">BQ19*BP19</f>
        <v>0</v>
      </c>
      <c r="BT19" s="88"/>
      <c r="BU19" s="89"/>
      <c r="BV19" s="65"/>
      <c r="BW19" s="66">
        <f t="shared" ref="BW19:BW21" si="142">BV19*BT19</f>
        <v>0</v>
      </c>
      <c r="BX19" s="67">
        <f t="shared" ref="BX19:BX21" si="143">BV19*BU19</f>
        <v>0</v>
      </c>
      <c r="BY19" s="88"/>
      <c r="BZ19" s="89"/>
      <c r="CA19" s="65"/>
      <c r="CB19" s="66">
        <f t="shared" ref="CB19:CB21" si="144">CA19*BY19</f>
        <v>0</v>
      </c>
      <c r="CC19" s="67">
        <f t="shared" ref="CC19:CC21" si="145">CA19*BZ19</f>
        <v>0</v>
      </c>
    </row>
    <row r="20" spans="1:81" s="100" customFormat="1" ht="15.45" customHeight="1" x14ac:dyDescent="0.25">
      <c r="A20" s="59">
        <f t="shared" si="114"/>
        <v>0</v>
      </c>
      <c r="B20" s="60">
        <f t="shared" si="115"/>
        <v>0</v>
      </c>
      <c r="C20" s="103"/>
      <c r="D20" s="104" t="s">
        <v>238</v>
      </c>
      <c r="E20" s="236" t="s">
        <v>239</v>
      </c>
      <c r="F20" s="242"/>
      <c r="G20" s="88"/>
      <c r="H20" s="89"/>
      <c r="I20" s="65"/>
      <c r="J20" s="66">
        <f t="shared" si="116"/>
        <v>0</v>
      </c>
      <c r="K20" s="67">
        <f t="shared" si="117"/>
        <v>0</v>
      </c>
      <c r="L20" s="88"/>
      <c r="M20" s="89"/>
      <c r="N20" s="65"/>
      <c r="O20" s="66">
        <f t="shared" si="118"/>
        <v>0</v>
      </c>
      <c r="P20" s="67">
        <f t="shared" si="119"/>
        <v>0</v>
      </c>
      <c r="Q20" s="88"/>
      <c r="R20" s="89"/>
      <c r="S20" s="65"/>
      <c r="T20" s="66">
        <f t="shared" si="120"/>
        <v>0</v>
      </c>
      <c r="U20" s="67">
        <f t="shared" si="121"/>
        <v>0</v>
      </c>
      <c r="V20" s="88"/>
      <c r="W20" s="89"/>
      <c r="X20" s="65"/>
      <c r="Y20" s="66">
        <f t="shared" si="122"/>
        <v>0</v>
      </c>
      <c r="Z20" s="67">
        <f t="shared" si="123"/>
        <v>0</v>
      </c>
      <c r="AA20" s="88"/>
      <c r="AB20" s="89"/>
      <c r="AC20" s="65"/>
      <c r="AD20" s="66">
        <f t="shared" si="124"/>
        <v>0</v>
      </c>
      <c r="AE20" s="67">
        <f t="shared" si="125"/>
        <v>0</v>
      </c>
      <c r="AF20" s="88"/>
      <c r="AG20" s="89"/>
      <c r="AH20" s="65"/>
      <c r="AI20" s="66">
        <f t="shared" si="126"/>
        <v>0</v>
      </c>
      <c r="AJ20" s="67">
        <f t="shared" si="127"/>
        <v>0</v>
      </c>
      <c r="AK20" s="88"/>
      <c r="AL20" s="89"/>
      <c r="AM20" s="65"/>
      <c r="AN20" s="66">
        <f t="shared" si="128"/>
        <v>0</v>
      </c>
      <c r="AO20" s="67">
        <f t="shared" si="129"/>
        <v>0</v>
      </c>
      <c r="AP20" s="88"/>
      <c r="AQ20" s="89"/>
      <c r="AR20" s="65"/>
      <c r="AS20" s="66">
        <f t="shared" si="130"/>
        <v>0</v>
      </c>
      <c r="AT20" s="67">
        <f t="shared" si="131"/>
        <v>0</v>
      </c>
      <c r="AU20" s="88"/>
      <c r="AV20" s="89"/>
      <c r="AW20" s="65"/>
      <c r="AX20" s="66">
        <f t="shared" si="132"/>
        <v>0</v>
      </c>
      <c r="AY20" s="67">
        <f t="shared" si="133"/>
        <v>0</v>
      </c>
      <c r="AZ20" s="88"/>
      <c r="BA20" s="89"/>
      <c r="BB20" s="65"/>
      <c r="BC20" s="66">
        <f t="shared" si="134"/>
        <v>0</v>
      </c>
      <c r="BD20" s="67">
        <f t="shared" si="135"/>
        <v>0</v>
      </c>
      <c r="BE20" s="88"/>
      <c r="BF20" s="89"/>
      <c r="BG20" s="65"/>
      <c r="BH20" s="66">
        <f t="shared" si="136"/>
        <v>0</v>
      </c>
      <c r="BI20" s="67">
        <f t="shared" si="137"/>
        <v>0</v>
      </c>
      <c r="BJ20" s="88"/>
      <c r="BK20" s="89"/>
      <c r="BL20" s="65"/>
      <c r="BM20" s="66">
        <f t="shared" si="138"/>
        <v>0</v>
      </c>
      <c r="BN20" s="67">
        <f t="shared" si="139"/>
        <v>0</v>
      </c>
      <c r="BO20" s="88"/>
      <c r="BP20" s="89"/>
      <c r="BQ20" s="65"/>
      <c r="BR20" s="66">
        <f t="shared" si="140"/>
        <v>0</v>
      </c>
      <c r="BS20" s="67">
        <f t="shared" si="141"/>
        <v>0</v>
      </c>
      <c r="BT20" s="88"/>
      <c r="BU20" s="89"/>
      <c r="BV20" s="65"/>
      <c r="BW20" s="66">
        <f t="shared" si="142"/>
        <v>0</v>
      </c>
      <c r="BX20" s="67">
        <f t="shared" si="143"/>
        <v>0</v>
      </c>
      <c r="BY20" s="88"/>
      <c r="BZ20" s="89"/>
      <c r="CA20" s="65"/>
      <c r="CB20" s="66">
        <f t="shared" si="144"/>
        <v>0</v>
      </c>
      <c r="CC20" s="67">
        <f t="shared" si="145"/>
        <v>0</v>
      </c>
    </row>
    <row r="21" spans="1:81" s="100" customFormat="1" ht="15.45" customHeight="1" x14ac:dyDescent="0.25">
      <c r="A21" s="59">
        <f t="shared" si="114"/>
        <v>0</v>
      </c>
      <c r="B21" s="60">
        <f t="shared" si="115"/>
        <v>0</v>
      </c>
      <c r="C21" s="103"/>
      <c r="D21" s="104" t="s">
        <v>240</v>
      </c>
      <c r="E21" s="236" t="s">
        <v>241</v>
      </c>
      <c r="F21" s="242"/>
      <c r="G21" s="88"/>
      <c r="H21" s="89"/>
      <c r="I21" s="65"/>
      <c r="J21" s="66">
        <f t="shared" si="116"/>
        <v>0</v>
      </c>
      <c r="K21" s="67">
        <f t="shared" si="117"/>
        <v>0</v>
      </c>
      <c r="L21" s="88"/>
      <c r="M21" s="89"/>
      <c r="N21" s="65"/>
      <c r="O21" s="66">
        <f t="shared" si="118"/>
        <v>0</v>
      </c>
      <c r="P21" s="67">
        <f t="shared" si="119"/>
        <v>0</v>
      </c>
      <c r="Q21" s="88"/>
      <c r="R21" s="89"/>
      <c r="S21" s="65"/>
      <c r="T21" s="66">
        <f t="shared" si="120"/>
        <v>0</v>
      </c>
      <c r="U21" s="67">
        <f t="shared" si="121"/>
        <v>0</v>
      </c>
      <c r="V21" s="88"/>
      <c r="W21" s="89"/>
      <c r="X21" s="65"/>
      <c r="Y21" s="66">
        <f t="shared" si="122"/>
        <v>0</v>
      </c>
      <c r="Z21" s="67">
        <f t="shared" si="123"/>
        <v>0</v>
      </c>
      <c r="AA21" s="88"/>
      <c r="AB21" s="89"/>
      <c r="AC21" s="65"/>
      <c r="AD21" s="66">
        <f t="shared" si="124"/>
        <v>0</v>
      </c>
      <c r="AE21" s="67">
        <f t="shared" si="125"/>
        <v>0</v>
      </c>
      <c r="AF21" s="88"/>
      <c r="AG21" s="89"/>
      <c r="AH21" s="65"/>
      <c r="AI21" s="66">
        <f t="shared" si="126"/>
        <v>0</v>
      </c>
      <c r="AJ21" s="67">
        <f t="shared" si="127"/>
        <v>0</v>
      </c>
      <c r="AK21" s="88"/>
      <c r="AL21" s="89"/>
      <c r="AM21" s="65"/>
      <c r="AN21" s="66">
        <f t="shared" si="128"/>
        <v>0</v>
      </c>
      <c r="AO21" s="67">
        <f t="shared" si="129"/>
        <v>0</v>
      </c>
      <c r="AP21" s="88"/>
      <c r="AQ21" s="89"/>
      <c r="AR21" s="65"/>
      <c r="AS21" s="66">
        <f t="shared" si="130"/>
        <v>0</v>
      </c>
      <c r="AT21" s="67">
        <f t="shared" si="131"/>
        <v>0</v>
      </c>
      <c r="AU21" s="88"/>
      <c r="AV21" s="89"/>
      <c r="AW21" s="65"/>
      <c r="AX21" s="66">
        <f t="shared" si="132"/>
        <v>0</v>
      </c>
      <c r="AY21" s="67">
        <f t="shared" si="133"/>
        <v>0</v>
      </c>
      <c r="AZ21" s="88"/>
      <c r="BA21" s="89"/>
      <c r="BB21" s="65"/>
      <c r="BC21" s="66">
        <f t="shared" si="134"/>
        <v>0</v>
      </c>
      <c r="BD21" s="67">
        <f t="shared" si="135"/>
        <v>0</v>
      </c>
      <c r="BE21" s="88"/>
      <c r="BF21" s="89"/>
      <c r="BG21" s="65"/>
      <c r="BH21" s="66">
        <f t="shared" si="136"/>
        <v>0</v>
      </c>
      <c r="BI21" s="67">
        <f t="shared" si="137"/>
        <v>0</v>
      </c>
      <c r="BJ21" s="88"/>
      <c r="BK21" s="89"/>
      <c r="BL21" s="65"/>
      <c r="BM21" s="66">
        <f t="shared" si="138"/>
        <v>0</v>
      </c>
      <c r="BN21" s="67">
        <f t="shared" si="139"/>
        <v>0</v>
      </c>
      <c r="BO21" s="88"/>
      <c r="BP21" s="89"/>
      <c r="BQ21" s="65"/>
      <c r="BR21" s="66">
        <f t="shared" si="140"/>
        <v>0</v>
      </c>
      <c r="BS21" s="67">
        <f t="shared" si="141"/>
        <v>0</v>
      </c>
      <c r="BT21" s="88"/>
      <c r="BU21" s="89"/>
      <c r="BV21" s="65"/>
      <c r="BW21" s="66">
        <f t="shared" si="142"/>
        <v>0</v>
      </c>
      <c r="BX21" s="67">
        <f t="shared" si="143"/>
        <v>0</v>
      </c>
      <c r="BY21" s="88"/>
      <c r="BZ21" s="89"/>
      <c r="CA21" s="65"/>
      <c r="CB21" s="66">
        <f t="shared" si="144"/>
        <v>0</v>
      </c>
      <c r="CC21" s="67">
        <f t="shared" si="145"/>
        <v>0</v>
      </c>
    </row>
    <row r="22" spans="1:81" s="100" customFormat="1" ht="15.45" customHeight="1" x14ac:dyDescent="0.25">
      <c r="A22" s="59">
        <f t="shared" si="114"/>
        <v>0</v>
      </c>
      <c r="B22" s="60">
        <f t="shared" si="115"/>
        <v>0</v>
      </c>
      <c r="C22" s="103"/>
      <c r="D22" s="104" t="s">
        <v>242</v>
      </c>
      <c r="E22" s="236" t="s">
        <v>243</v>
      </c>
      <c r="F22" s="242"/>
      <c r="G22" s="88"/>
      <c r="H22" s="89"/>
      <c r="I22" s="65"/>
      <c r="J22" s="66">
        <f>I22*G22</f>
        <v>0</v>
      </c>
      <c r="K22" s="67">
        <f>I22*H22</f>
        <v>0</v>
      </c>
      <c r="L22" s="88"/>
      <c r="M22" s="89"/>
      <c r="N22" s="65"/>
      <c r="O22" s="66">
        <f>N22*L22</f>
        <v>0</v>
      </c>
      <c r="P22" s="67">
        <f>N22*M22</f>
        <v>0</v>
      </c>
      <c r="Q22" s="88"/>
      <c r="R22" s="89"/>
      <c r="S22" s="65"/>
      <c r="T22" s="66">
        <f>S22*Q22</f>
        <v>0</v>
      </c>
      <c r="U22" s="67">
        <f>S22*R22</f>
        <v>0</v>
      </c>
      <c r="V22" s="88"/>
      <c r="W22" s="89"/>
      <c r="X22" s="65"/>
      <c r="Y22" s="66">
        <f>X22*V22</f>
        <v>0</v>
      </c>
      <c r="Z22" s="67">
        <f>X22*W22</f>
        <v>0</v>
      </c>
      <c r="AA22" s="88"/>
      <c r="AB22" s="89"/>
      <c r="AC22" s="65"/>
      <c r="AD22" s="66">
        <f>AC22*AA22</f>
        <v>0</v>
      </c>
      <c r="AE22" s="67">
        <f>AC22*AB22</f>
        <v>0</v>
      </c>
      <c r="AF22" s="88"/>
      <c r="AG22" s="89"/>
      <c r="AH22" s="65"/>
      <c r="AI22" s="66">
        <f>AH22*AF22</f>
        <v>0</v>
      </c>
      <c r="AJ22" s="67">
        <f>AH22*AG22</f>
        <v>0</v>
      </c>
      <c r="AK22" s="88"/>
      <c r="AL22" s="89"/>
      <c r="AM22" s="65"/>
      <c r="AN22" s="66">
        <f>AM22*AK22</f>
        <v>0</v>
      </c>
      <c r="AO22" s="67">
        <f>AM22*AL22</f>
        <v>0</v>
      </c>
      <c r="AP22" s="88"/>
      <c r="AQ22" s="89"/>
      <c r="AR22" s="65"/>
      <c r="AS22" s="66">
        <f>AR22*AP22</f>
        <v>0</v>
      </c>
      <c r="AT22" s="67">
        <f>AR22*AQ22</f>
        <v>0</v>
      </c>
      <c r="AU22" s="88"/>
      <c r="AV22" s="89"/>
      <c r="AW22" s="65"/>
      <c r="AX22" s="66">
        <f>AW22*AU22</f>
        <v>0</v>
      </c>
      <c r="AY22" s="67">
        <f>AW22*AV22</f>
        <v>0</v>
      </c>
      <c r="AZ22" s="88"/>
      <c r="BA22" s="89"/>
      <c r="BB22" s="65"/>
      <c r="BC22" s="66">
        <f>BB22*AZ22</f>
        <v>0</v>
      </c>
      <c r="BD22" s="67">
        <f>BB22*BA22</f>
        <v>0</v>
      </c>
      <c r="BE22" s="88"/>
      <c r="BF22" s="89"/>
      <c r="BG22" s="65"/>
      <c r="BH22" s="66">
        <f>BG22*BE22</f>
        <v>0</v>
      </c>
      <c r="BI22" s="67">
        <f>BG22*BF22</f>
        <v>0</v>
      </c>
      <c r="BJ22" s="88"/>
      <c r="BK22" s="89"/>
      <c r="BL22" s="65"/>
      <c r="BM22" s="66">
        <f>BL22*BJ22</f>
        <v>0</v>
      </c>
      <c r="BN22" s="67">
        <f>BL22*BK22</f>
        <v>0</v>
      </c>
      <c r="BO22" s="88"/>
      <c r="BP22" s="89"/>
      <c r="BQ22" s="65"/>
      <c r="BR22" s="66">
        <f>BQ22*BO22</f>
        <v>0</v>
      </c>
      <c r="BS22" s="67">
        <f>BQ22*BP22</f>
        <v>0</v>
      </c>
      <c r="BT22" s="88"/>
      <c r="BU22" s="89"/>
      <c r="BV22" s="65"/>
      <c r="BW22" s="66">
        <f>BV22*BT22</f>
        <v>0</v>
      </c>
      <c r="BX22" s="67">
        <f>BV22*BU22</f>
        <v>0</v>
      </c>
      <c r="BY22" s="88"/>
      <c r="BZ22" s="89"/>
      <c r="CA22" s="65"/>
      <c r="CB22" s="66">
        <f>CA22*BY22</f>
        <v>0</v>
      </c>
      <c r="CC22" s="67">
        <f>CA22*BZ22</f>
        <v>0</v>
      </c>
    </row>
    <row r="23" spans="1:81" s="100" customFormat="1" ht="15.45" customHeight="1" x14ac:dyDescent="0.25">
      <c r="A23" s="59">
        <f t="shared" si="114"/>
        <v>0</v>
      </c>
      <c r="B23" s="60">
        <f t="shared" si="115"/>
        <v>0</v>
      </c>
      <c r="C23" s="103"/>
      <c r="D23" s="104" t="s">
        <v>244</v>
      </c>
      <c r="E23" s="236" t="s">
        <v>245</v>
      </c>
      <c r="F23" s="242"/>
      <c r="G23" s="88"/>
      <c r="H23" s="89"/>
      <c r="I23" s="65"/>
      <c r="J23" s="66">
        <f>I23*G23</f>
        <v>0</v>
      </c>
      <c r="K23" s="67">
        <f>I23*H23</f>
        <v>0</v>
      </c>
      <c r="L23" s="88"/>
      <c r="M23" s="89"/>
      <c r="N23" s="65"/>
      <c r="O23" s="66">
        <f>N23*L23</f>
        <v>0</v>
      </c>
      <c r="P23" s="67">
        <f>N23*M23</f>
        <v>0</v>
      </c>
      <c r="Q23" s="88"/>
      <c r="R23" s="89"/>
      <c r="S23" s="65"/>
      <c r="T23" s="66">
        <f>S23*Q23</f>
        <v>0</v>
      </c>
      <c r="U23" s="67">
        <f>S23*R23</f>
        <v>0</v>
      </c>
      <c r="V23" s="88"/>
      <c r="W23" s="89"/>
      <c r="X23" s="65"/>
      <c r="Y23" s="66">
        <f>X23*V23</f>
        <v>0</v>
      </c>
      <c r="Z23" s="67">
        <f>X23*W23</f>
        <v>0</v>
      </c>
      <c r="AA23" s="88"/>
      <c r="AB23" s="89"/>
      <c r="AC23" s="65"/>
      <c r="AD23" s="66">
        <f>AC23*AA23</f>
        <v>0</v>
      </c>
      <c r="AE23" s="67">
        <f>AC23*AB23</f>
        <v>0</v>
      </c>
      <c r="AF23" s="88"/>
      <c r="AG23" s="89"/>
      <c r="AH23" s="65"/>
      <c r="AI23" s="66">
        <f>AH23*AF23</f>
        <v>0</v>
      </c>
      <c r="AJ23" s="67">
        <f>AH23*AG23</f>
        <v>0</v>
      </c>
      <c r="AK23" s="88"/>
      <c r="AL23" s="89"/>
      <c r="AM23" s="65"/>
      <c r="AN23" s="66">
        <f>AM23*AK23</f>
        <v>0</v>
      </c>
      <c r="AO23" s="67">
        <f>AM23*AL23</f>
        <v>0</v>
      </c>
      <c r="AP23" s="88"/>
      <c r="AQ23" s="89"/>
      <c r="AR23" s="65"/>
      <c r="AS23" s="66">
        <f>AR23*AP23</f>
        <v>0</v>
      </c>
      <c r="AT23" s="67">
        <f>AR23*AQ23</f>
        <v>0</v>
      </c>
      <c r="AU23" s="88"/>
      <c r="AV23" s="89"/>
      <c r="AW23" s="65"/>
      <c r="AX23" s="66">
        <f>AW23*AU23</f>
        <v>0</v>
      </c>
      <c r="AY23" s="67">
        <f>AW23*AV23</f>
        <v>0</v>
      </c>
      <c r="AZ23" s="88"/>
      <c r="BA23" s="89"/>
      <c r="BB23" s="65"/>
      <c r="BC23" s="66">
        <f>BB23*AZ23</f>
        <v>0</v>
      </c>
      <c r="BD23" s="67">
        <f>BB23*BA23</f>
        <v>0</v>
      </c>
      <c r="BE23" s="88"/>
      <c r="BF23" s="89"/>
      <c r="BG23" s="65"/>
      <c r="BH23" s="66">
        <f>BG23*BE23</f>
        <v>0</v>
      </c>
      <c r="BI23" s="67">
        <f>BG23*BF23</f>
        <v>0</v>
      </c>
      <c r="BJ23" s="88"/>
      <c r="BK23" s="89"/>
      <c r="BL23" s="65"/>
      <c r="BM23" s="66">
        <f>BL23*BJ23</f>
        <v>0</v>
      </c>
      <c r="BN23" s="67">
        <f>BL23*BK23</f>
        <v>0</v>
      </c>
      <c r="BO23" s="88"/>
      <c r="BP23" s="89"/>
      <c r="BQ23" s="65"/>
      <c r="BR23" s="66">
        <f>BQ23*BO23</f>
        <v>0</v>
      </c>
      <c r="BS23" s="67">
        <f>BQ23*BP23</f>
        <v>0</v>
      </c>
      <c r="BT23" s="88"/>
      <c r="BU23" s="89"/>
      <c r="BV23" s="65"/>
      <c r="BW23" s="66">
        <f>BV23*BT23</f>
        <v>0</v>
      </c>
      <c r="BX23" s="67">
        <f>BV23*BU23</f>
        <v>0</v>
      </c>
      <c r="BY23" s="88"/>
      <c r="BZ23" s="89"/>
      <c r="CA23" s="65"/>
      <c r="CB23" s="66">
        <f>CA23*BY23</f>
        <v>0</v>
      </c>
      <c r="CC23" s="67">
        <f>CA23*BZ23</f>
        <v>0</v>
      </c>
    </row>
    <row r="24" spans="1:81" s="100" customFormat="1" ht="15.45" customHeight="1" x14ac:dyDescent="0.3">
      <c r="A24" s="59">
        <f t="shared" si="114"/>
        <v>0</v>
      </c>
      <c r="B24" s="60">
        <f t="shared" si="115"/>
        <v>0</v>
      </c>
      <c r="C24" s="103"/>
      <c r="D24" s="104" t="s">
        <v>246</v>
      </c>
      <c r="E24" s="213"/>
      <c r="F24" s="242"/>
      <c r="G24" s="88"/>
      <c r="H24" s="89"/>
      <c r="I24" s="65"/>
      <c r="J24" s="66">
        <f>I24*G24</f>
        <v>0</v>
      </c>
      <c r="K24" s="67">
        <f>I24*H24</f>
        <v>0</v>
      </c>
      <c r="L24" s="88"/>
      <c r="M24" s="89"/>
      <c r="N24" s="65"/>
      <c r="O24" s="66">
        <f>N24*L24</f>
        <v>0</v>
      </c>
      <c r="P24" s="67">
        <f>N24*M24</f>
        <v>0</v>
      </c>
      <c r="Q24" s="88"/>
      <c r="R24" s="89"/>
      <c r="S24" s="65"/>
      <c r="T24" s="66">
        <f>S24*Q24</f>
        <v>0</v>
      </c>
      <c r="U24" s="67">
        <f>S24*R24</f>
        <v>0</v>
      </c>
      <c r="V24" s="88"/>
      <c r="W24" s="89"/>
      <c r="X24" s="65"/>
      <c r="Y24" s="66">
        <f>X24*V24</f>
        <v>0</v>
      </c>
      <c r="Z24" s="67">
        <f>X24*W24</f>
        <v>0</v>
      </c>
      <c r="AA24" s="88"/>
      <c r="AB24" s="89"/>
      <c r="AC24" s="65"/>
      <c r="AD24" s="66">
        <f>AC24*AA24</f>
        <v>0</v>
      </c>
      <c r="AE24" s="67">
        <f>AC24*AB24</f>
        <v>0</v>
      </c>
      <c r="AF24" s="88"/>
      <c r="AG24" s="89"/>
      <c r="AH24" s="65"/>
      <c r="AI24" s="66">
        <f>AH24*AF24</f>
        <v>0</v>
      </c>
      <c r="AJ24" s="67">
        <f>AH24*AG24</f>
        <v>0</v>
      </c>
      <c r="AK24" s="88"/>
      <c r="AL24" s="89"/>
      <c r="AM24" s="65"/>
      <c r="AN24" s="66">
        <f>AM24*AK24</f>
        <v>0</v>
      </c>
      <c r="AO24" s="67">
        <f>AM24*AL24</f>
        <v>0</v>
      </c>
      <c r="AP24" s="88"/>
      <c r="AQ24" s="89"/>
      <c r="AR24" s="65"/>
      <c r="AS24" s="66">
        <f>AR24*AP24</f>
        <v>0</v>
      </c>
      <c r="AT24" s="67">
        <f>AR24*AQ24</f>
        <v>0</v>
      </c>
      <c r="AU24" s="88"/>
      <c r="AV24" s="89"/>
      <c r="AW24" s="65"/>
      <c r="AX24" s="66">
        <f>AW24*AU24</f>
        <v>0</v>
      </c>
      <c r="AY24" s="67">
        <f>AW24*AV24</f>
        <v>0</v>
      </c>
      <c r="AZ24" s="88"/>
      <c r="BA24" s="89"/>
      <c r="BB24" s="65"/>
      <c r="BC24" s="66">
        <f>BB24*AZ24</f>
        <v>0</v>
      </c>
      <c r="BD24" s="67">
        <f>BB24*BA24</f>
        <v>0</v>
      </c>
      <c r="BE24" s="88"/>
      <c r="BF24" s="89"/>
      <c r="BG24" s="65"/>
      <c r="BH24" s="66">
        <f>BG24*BE24</f>
        <v>0</v>
      </c>
      <c r="BI24" s="67">
        <f>BG24*BF24</f>
        <v>0</v>
      </c>
      <c r="BJ24" s="88"/>
      <c r="BK24" s="89"/>
      <c r="BL24" s="65"/>
      <c r="BM24" s="66">
        <f>BL24*BJ24</f>
        <v>0</v>
      </c>
      <c r="BN24" s="67">
        <f>BL24*BK24</f>
        <v>0</v>
      </c>
      <c r="BO24" s="88"/>
      <c r="BP24" s="89"/>
      <c r="BQ24" s="65"/>
      <c r="BR24" s="66">
        <f>BQ24*BO24</f>
        <v>0</v>
      </c>
      <c r="BS24" s="67">
        <f>BQ24*BP24</f>
        <v>0</v>
      </c>
      <c r="BT24" s="88"/>
      <c r="BU24" s="89"/>
      <c r="BV24" s="65"/>
      <c r="BW24" s="66">
        <f>BV24*BT24</f>
        <v>0</v>
      </c>
      <c r="BX24" s="67">
        <f>BV24*BU24</f>
        <v>0</v>
      </c>
      <c r="BY24" s="88"/>
      <c r="BZ24" s="89"/>
      <c r="CA24" s="65"/>
      <c r="CB24" s="66">
        <f>CA24*BY24</f>
        <v>0</v>
      </c>
      <c r="CC24" s="67">
        <f>CA24*BZ24</f>
        <v>0</v>
      </c>
    </row>
    <row r="25" spans="1:81" s="100" customFormat="1" ht="15.45" customHeight="1" x14ac:dyDescent="0.3">
      <c r="A25" s="59">
        <f t="shared" si="114"/>
        <v>0</v>
      </c>
      <c r="B25" s="60">
        <f t="shared" si="115"/>
        <v>0</v>
      </c>
      <c r="C25" s="103"/>
      <c r="D25" s="104" t="s">
        <v>247</v>
      </c>
      <c r="E25" s="213"/>
      <c r="F25" s="242"/>
      <c r="G25" s="88"/>
      <c r="H25" s="89"/>
      <c r="I25" s="65"/>
      <c r="J25" s="66">
        <f t="shared" ref="J25" si="146">I25*G25</f>
        <v>0</v>
      </c>
      <c r="K25" s="67">
        <f t="shared" ref="K25" si="147">I25*H25</f>
        <v>0</v>
      </c>
      <c r="L25" s="88"/>
      <c r="M25" s="89"/>
      <c r="N25" s="65"/>
      <c r="O25" s="66">
        <f t="shared" ref="O25" si="148">N25*L25</f>
        <v>0</v>
      </c>
      <c r="P25" s="67">
        <f t="shared" ref="P25" si="149">N25*M25</f>
        <v>0</v>
      </c>
      <c r="Q25" s="88"/>
      <c r="R25" s="89"/>
      <c r="S25" s="65"/>
      <c r="T25" s="66">
        <f t="shared" ref="T25" si="150">S25*Q25</f>
        <v>0</v>
      </c>
      <c r="U25" s="67">
        <f t="shared" ref="U25" si="151">S25*R25</f>
        <v>0</v>
      </c>
      <c r="V25" s="88"/>
      <c r="W25" s="89"/>
      <c r="X25" s="65"/>
      <c r="Y25" s="66">
        <f t="shared" ref="Y25" si="152">X25*V25</f>
        <v>0</v>
      </c>
      <c r="Z25" s="67">
        <f t="shared" ref="Z25" si="153">X25*W25</f>
        <v>0</v>
      </c>
      <c r="AA25" s="88"/>
      <c r="AB25" s="89"/>
      <c r="AC25" s="65"/>
      <c r="AD25" s="66">
        <f t="shared" ref="AD25" si="154">AC25*AA25</f>
        <v>0</v>
      </c>
      <c r="AE25" s="67">
        <f t="shared" ref="AE25" si="155">AC25*AB25</f>
        <v>0</v>
      </c>
      <c r="AF25" s="88"/>
      <c r="AG25" s="89"/>
      <c r="AH25" s="65"/>
      <c r="AI25" s="66">
        <f t="shared" ref="AI25" si="156">AH25*AF25</f>
        <v>0</v>
      </c>
      <c r="AJ25" s="67">
        <f t="shared" ref="AJ25" si="157">AH25*AG25</f>
        <v>0</v>
      </c>
      <c r="AK25" s="88"/>
      <c r="AL25" s="89"/>
      <c r="AM25" s="65"/>
      <c r="AN25" s="66">
        <f t="shared" ref="AN25" si="158">AM25*AK25</f>
        <v>0</v>
      </c>
      <c r="AO25" s="67">
        <f t="shared" ref="AO25" si="159">AM25*AL25</f>
        <v>0</v>
      </c>
      <c r="AP25" s="88"/>
      <c r="AQ25" s="89"/>
      <c r="AR25" s="65"/>
      <c r="AS25" s="66">
        <f t="shared" ref="AS25" si="160">AR25*AP25</f>
        <v>0</v>
      </c>
      <c r="AT25" s="67">
        <f t="shared" ref="AT25" si="161">AR25*AQ25</f>
        <v>0</v>
      </c>
      <c r="AU25" s="88"/>
      <c r="AV25" s="89"/>
      <c r="AW25" s="65"/>
      <c r="AX25" s="66">
        <f t="shared" ref="AX25" si="162">AW25*AU25</f>
        <v>0</v>
      </c>
      <c r="AY25" s="67">
        <f t="shared" ref="AY25" si="163">AW25*AV25</f>
        <v>0</v>
      </c>
      <c r="AZ25" s="88"/>
      <c r="BA25" s="89"/>
      <c r="BB25" s="65"/>
      <c r="BC25" s="66">
        <f t="shared" ref="BC25" si="164">BB25*AZ25</f>
        <v>0</v>
      </c>
      <c r="BD25" s="67">
        <f t="shared" ref="BD25" si="165">BB25*BA25</f>
        <v>0</v>
      </c>
      <c r="BE25" s="88"/>
      <c r="BF25" s="89"/>
      <c r="BG25" s="65"/>
      <c r="BH25" s="66">
        <f t="shared" ref="BH25" si="166">BG25*BE25</f>
        <v>0</v>
      </c>
      <c r="BI25" s="67">
        <f t="shared" ref="BI25" si="167">BG25*BF25</f>
        <v>0</v>
      </c>
      <c r="BJ25" s="88"/>
      <c r="BK25" s="89"/>
      <c r="BL25" s="65"/>
      <c r="BM25" s="66">
        <f t="shared" ref="BM25" si="168">BL25*BJ25</f>
        <v>0</v>
      </c>
      <c r="BN25" s="67">
        <f t="shared" ref="BN25" si="169">BL25*BK25</f>
        <v>0</v>
      </c>
      <c r="BO25" s="88"/>
      <c r="BP25" s="89"/>
      <c r="BQ25" s="65"/>
      <c r="BR25" s="66">
        <f t="shared" ref="BR25" si="170">BQ25*BO25</f>
        <v>0</v>
      </c>
      <c r="BS25" s="67">
        <f t="shared" ref="BS25" si="171">BQ25*BP25</f>
        <v>0</v>
      </c>
      <c r="BT25" s="88"/>
      <c r="BU25" s="89"/>
      <c r="BV25" s="65"/>
      <c r="BW25" s="66">
        <f t="shared" ref="BW25" si="172">BV25*BT25</f>
        <v>0</v>
      </c>
      <c r="BX25" s="67">
        <f t="shared" ref="BX25" si="173">BV25*BU25</f>
        <v>0</v>
      </c>
      <c r="BY25" s="88"/>
      <c r="BZ25" s="89"/>
      <c r="CA25" s="65"/>
      <c r="CB25" s="66">
        <f t="shared" ref="CB25" si="174">CA25*BY25</f>
        <v>0</v>
      </c>
      <c r="CC25" s="67">
        <f t="shared" ref="CC25" si="175">CA25*BZ25</f>
        <v>0</v>
      </c>
    </row>
    <row r="26" spans="1:81" s="100" customFormat="1" ht="15.45" customHeight="1" x14ac:dyDescent="0.3">
      <c r="A26" s="59">
        <f t="shared" si="114"/>
        <v>0</v>
      </c>
      <c r="B26" s="60">
        <f t="shared" si="115"/>
        <v>0</v>
      </c>
      <c r="C26" s="103"/>
      <c r="D26" s="104" t="s">
        <v>248</v>
      </c>
      <c r="E26" s="213"/>
      <c r="F26" s="242"/>
      <c r="G26" s="88"/>
      <c r="H26" s="89"/>
      <c r="I26" s="65"/>
      <c r="J26" s="66">
        <f>I26*G26</f>
        <v>0</v>
      </c>
      <c r="K26" s="67">
        <f>I26*H26</f>
        <v>0</v>
      </c>
      <c r="L26" s="88"/>
      <c r="M26" s="89"/>
      <c r="N26" s="65"/>
      <c r="O26" s="66">
        <f>N26*L26</f>
        <v>0</v>
      </c>
      <c r="P26" s="67">
        <f>N26*M26</f>
        <v>0</v>
      </c>
      <c r="Q26" s="88"/>
      <c r="R26" s="89"/>
      <c r="S26" s="65"/>
      <c r="T26" s="66">
        <f>S26*Q26</f>
        <v>0</v>
      </c>
      <c r="U26" s="67">
        <f>S26*R26</f>
        <v>0</v>
      </c>
      <c r="V26" s="88"/>
      <c r="W26" s="89"/>
      <c r="X26" s="65"/>
      <c r="Y26" s="66">
        <f>X26*V26</f>
        <v>0</v>
      </c>
      <c r="Z26" s="67">
        <f>X26*W26</f>
        <v>0</v>
      </c>
      <c r="AA26" s="88"/>
      <c r="AB26" s="89"/>
      <c r="AC26" s="65"/>
      <c r="AD26" s="66">
        <f>AC26*AA26</f>
        <v>0</v>
      </c>
      <c r="AE26" s="67">
        <f>AC26*AB26</f>
        <v>0</v>
      </c>
      <c r="AF26" s="88"/>
      <c r="AG26" s="89"/>
      <c r="AH26" s="65"/>
      <c r="AI26" s="66">
        <f>AH26*AF26</f>
        <v>0</v>
      </c>
      <c r="AJ26" s="67">
        <f>AH26*AG26</f>
        <v>0</v>
      </c>
      <c r="AK26" s="88"/>
      <c r="AL26" s="89"/>
      <c r="AM26" s="65"/>
      <c r="AN26" s="66">
        <f>AM26*AK26</f>
        <v>0</v>
      </c>
      <c r="AO26" s="67">
        <f>AM26*AL26</f>
        <v>0</v>
      </c>
      <c r="AP26" s="88"/>
      <c r="AQ26" s="89"/>
      <c r="AR26" s="65"/>
      <c r="AS26" s="66">
        <f>AR26*AP26</f>
        <v>0</v>
      </c>
      <c r="AT26" s="67">
        <f>AR26*AQ26</f>
        <v>0</v>
      </c>
      <c r="AU26" s="88"/>
      <c r="AV26" s="89"/>
      <c r="AW26" s="65"/>
      <c r="AX26" s="66">
        <f>AW26*AU26</f>
        <v>0</v>
      </c>
      <c r="AY26" s="67">
        <f>AW26*AV26</f>
        <v>0</v>
      </c>
      <c r="AZ26" s="88"/>
      <c r="BA26" s="89"/>
      <c r="BB26" s="65"/>
      <c r="BC26" s="66">
        <f>BB26*AZ26</f>
        <v>0</v>
      </c>
      <c r="BD26" s="67">
        <f>BB26*BA26</f>
        <v>0</v>
      </c>
      <c r="BE26" s="88"/>
      <c r="BF26" s="89"/>
      <c r="BG26" s="65"/>
      <c r="BH26" s="66">
        <f>BG26*BE26</f>
        <v>0</v>
      </c>
      <c r="BI26" s="67">
        <f>BG26*BF26</f>
        <v>0</v>
      </c>
      <c r="BJ26" s="88"/>
      <c r="BK26" s="89"/>
      <c r="BL26" s="65"/>
      <c r="BM26" s="66">
        <f>BL26*BJ26</f>
        <v>0</v>
      </c>
      <c r="BN26" s="67">
        <f>BL26*BK26</f>
        <v>0</v>
      </c>
      <c r="BO26" s="88"/>
      <c r="BP26" s="89"/>
      <c r="BQ26" s="65"/>
      <c r="BR26" s="66">
        <f>BQ26*BO26</f>
        <v>0</v>
      </c>
      <c r="BS26" s="67">
        <f>BQ26*BP26</f>
        <v>0</v>
      </c>
      <c r="BT26" s="88"/>
      <c r="BU26" s="89"/>
      <c r="BV26" s="65"/>
      <c r="BW26" s="66">
        <f>BV26*BT26</f>
        <v>0</v>
      </c>
      <c r="BX26" s="67">
        <f>BV26*BU26</f>
        <v>0</v>
      </c>
      <c r="BY26" s="88"/>
      <c r="BZ26" s="89"/>
      <c r="CA26" s="65"/>
      <c r="CB26" s="66">
        <f>CA26*BY26</f>
        <v>0</v>
      </c>
      <c r="CC26" s="67">
        <f>CA26*BZ26</f>
        <v>0</v>
      </c>
    </row>
    <row r="27" spans="1:81" s="100" customFormat="1" ht="15.45" customHeight="1" x14ac:dyDescent="0.3">
      <c r="A27" s="59">
        <f t="shared" si="114"/>
        <v>0</v>
      </c>
      <c r="B27" s="60">
        <f t="shared" si="115"/>
        <v>0</v>
      </c>
      <c r="C27" s="103"/>
      <c r="D27" s="104" t="s">
        <v>249</v>
      </c>
      <c r="E27" s="213"/>
      <c r="F27" s="242"/>
      <c r="G27" s="88"/>
      <c r="H27" s="89"/>
      <c r="I27" s="65"/>
      <c r="J27" s="66">
        <f t="shared" ref="J27:J28" si="176">I27*G27</f>
        <v>0</v>
      </c>
      <c r="K27" s="67">
        <f t="shared" ref="K27:K28" si="177">I27*H27</f>
        <v>0</v>
      </c>
      <c r="L27" s="88"/>
      <c r="M27" s="89"/>
      <c r="N27" s="65"/>
      <c r="O27" s="66">
        <f t="shared" ref="O27:O28" si="178">N27*L27</f>
        <v>0</v>
      </c>
      <c r="P27" s="67">
        <f t="shared" ref="P27:P28" si="179">N27*M27</f>
        <v>0</v>
      </c>
      <c r="Q27" s="88"/>
      <c r="R27" s="89"/>
      <c r="S27" s="65"/>
      <c r="T27" s="66">
        <f t="shared" ref="T27:T28" si="180">S27*Q27</f>
        <v>0</v>
      </c>
      <c r="U27" s="67">
        <f t="shared" ref="U27:U28" si="181">S27*R27</f>
        <v>0</v>
      </c>
      <c r="V27" s="88"/>
      <c r="W27" s="89"/>
      <c r="X27" s="65"/>
      <c r="Y27" s="66">
        <f t="shared" ref="Y27:Y28" si="182">X27*V27</f>
        <v>0</v>
      </c>
      <c r="Z27" s="67">
        <f t="shared" ref="Z27:Z28" si="183">X27*W27</f>
        <v>0</v>
      </c>
      <c r="AA27" s="88"/>
      <c r="AB27" s="89"/>
      <c r="AC27" s="65"/>
      <c r="AD27" s="66">
        <f t="shared" ref="AD27:AD28" si="184">AC27*AA27</f>
        <v>0</v>
      </c>
      <c r="AE27" s="67">
        <f t="shared" ref="AE27:AE28" si="185">AC27*AB27</f>
        <v>0</v>
      </c>
      <c r="AF27" s="88"/>
      <c r="AG27" s="89"/>
      <c r="AH27" s="65"/>
      <c r="AI27" s="66">
        <f t="shared" ref="AI27:AI28" si="186">AH27*AF27</f>
        <v>0</v>
      </c>
      <c r="AJ27" s="67">
        <f t="shared" ref="AJ27:AJ28" si="187">AH27*AG27</f>
        <v>0</v>
      </c>
      <c r="AK27" s="88"/>
      <c r="AL27" s="89"/>
      <c r="AM27" s="65"/>
      <c r="AN27" s="66">
        <f t="shared" ref="AN27:AN28" si="188">AM27*AK27</f>
        <v>0</v>
      </c>
      <c r="AO27" s="67">
        <f t="shared" ref="AO27:AO28" si="189">AM27*AL27</f>
        <v>0</v>
      </c>
      <c r="AP27" s="88"/>
      <c r="AQ27" s="89"/>
      <c r="AR27" s="65"/>
      <c r="AS27" s="66">
        <f t="shared" ref="AS27:AS28" si="190">AR27*AP27</f>
        <v>0</v>
      </c>
      <c r="AT27" s="67">
        <f t="shared" ref="AT27:AT28" si="191">AR27*AQ27</f>
        <v>0</v>
      </c>
      <c r="AU27" s="88"/>
      <c r="AV27" s="89"/>
      <c r="AW27" s="65"/>
      <c r="AX27" s="66">
        <f t="shared" ref="AX27:AX28" si="192">AW27*AU27</f>
        <v>0</v>
      </c>
      <c r="AY27" s="67">
        <f t="shared" ref="AY27:AY28" si="193">AW27*AV27</f>
        <v>0</v>
      </c>
      <c r="AZ27" s="88"/>
      <c r="BA27" s="89"/>
      <c r="BB27" s="65"/>
      <c r="BC27" s="66">
        <f t="shared" ref="BC27:BC28" si="194">BB27*AZ27</f>
        <v>0</v>
      </c>
      <c r="BD27" s="67">
        <f t="shared" ref="BD27:BD28" si="195">BB27*BA27</f>
        <v>0</v>
      </c>
      <c r="BE27" s="88"/>
      <c r="BF27" s="89"/>
      <c r="BG27" s="65"/>
      <c r="BH27" s="66">
        <f t="shared" ref="BH27:BH28" si="196">BG27*BE27</f>
        <v>0</v>
      </c>
      <c r="BI27" s="67">
        <f t="shared" ref="BI27:BI28" si="197">BG27*BF27</f>
        <v>0</v>
      </c>
      <c r="BJ27" s="88"/>
      <c r="BK27" s="89"/>
      <c r="BL27" s="65"/>
      <c r="BM27" s="66">
        <f t="shared" ref="BM27:BM28" si="198">BL27*BJ27</f>
        <v>0</v>
      </c>
      <c r="BN27" s="67">
        <f t="shared" ref="BN27:BN28" si="199">BL27*BK27</f>
        <v>0</v>
      </c>
      <c r="BO27" s="88"/>
      <c r="BP27" s="89"/>
      <c r="BQ27" s="65"/>
      <c r="BR27" s="66">
        <f t="shared" ref="BR27:BR28" si="200">BQ27*BO27</f>
        <v>0</v>
      </c>
      <c r="BS27" s="67">
        <f t="shared" ref="BS27:BS28" si="201">BQ27*BP27</f>
        <v>0</v>
      </c>
      <c r="BT27" s="88"/>
      <c r="BU27" s="89"/>
      <c r="BV27" s="65"/>
      <c r="BW27" s="66">
        <f t="shared" ref="BW27:BW28" si="202">BV27*BT27</f>
        <v>0</v>
      </c>
      <c r="BX27" s="67">
        <f t="shared" ref="BX27:BX28" si="203">BV27*BU27</f>
        <v>0</v>
      </c>
      <c r="BY27" s="88"/>
      <c r="BZ27" s="89"/>
      <c r="CA27" s="65"/>
      <c r="CB27" s="66">
        <f t="shared" ref="CB27:CB28" si="204">CA27*BY27</f>
        <v>0</v>
      </c>
      <c r="CC27" s="67">
        <f t="shared" ref="CC27:CC28" si="205">CA27*BZ27</f>
        <v>0</v>
      </c>
    </row>
    <row r="28" spans="1:81" s="100" customFormat="1" ht="15.45" customHeight="1" x14ac:dyDescent="0.3">
      <c r="A28" s="59">
        <f t="shared" si="114"/>
        <v>0</v>
      </c>
      <c r="B28" s="60">
        <f t="shared" si="115"/>
        <v>0</v>
      </c>
      <c r="C28" s="103"/>
      <c r="D28" s="104" t="s">
        <v>250</v>
      </c>
      <c r="E28" s="213"/>
      <c r="F28" s="242"/>
      <c r="G28" s="88"/>
      <c r="H28" s="89"/>
      <c r="I28" s="65"/>
      <c r="J28" s="66">
        <f t="shared" si="176"/>
        <v>0</v>
      </c>
      <c r="K28" s="67">
        <f t="shared" si="177"/>
        <v>0</v>
      </c>
      <c r="L28" s="88"/>
      <c r="M28" s="89"/>
      <c r="N28" s="65"/>
      <c r="O28" s="66">
        <f t="shared" si="178"/>
        <v>0</v>
      </c>
      <c r="P28" s="67">
        <f t="shared" si="179"/>
        <v>0</v>
      </c>
      <c r="Q28" s="88"/>
      <c r="R28" s="89"/>
      <c r="S28" s="65"/>
      <c r="T28" s="66">
        <f t="shared" si="180"/>
        <v>0</v>
      </c>
      <c r="U28" s="67">
        <f t="shared" si="181"/>
        <v>0</v>
      </c>
      <c r="V28" s="88"/>
      <c r="W28" s="89"/>
      <c r="X28" s="65"/>
      <c r="Y28" s="66">
        <f t="shared" si="182"/>
        <v>0</v>
      </c>
      <c r="Z28" s="67">
        <f t="shared" si="183"/>
        <v>0</v>
      </c>
      <c r="AA28" s="88"/>
      <c r="AB28" s="89"/>
      <c r="AC28" s="65"/>
      <c r="AD28" s="66">
        <f t="shared" si="184"/>
        <v>0</v>
      </c>
      <c r="AE28" s="67">
        <f t="shared" si="185"/>
        <v>0</v>
      </c>
      <c r="AF28" s="88"/>
      <c r="AG28" s="89"/>
      <c r="AH28" s="65"/>
      <c r="AI28" s="66">
        <f t="shared" si="186"/>
        <v>0</v>
      </c>
      <c r="AJ28" s="67">
        <f t="shared" si="187"/>
        <v>0</v>
      </c>
      <c r="AK28" s="88"/>
      <c r="AL28" s="89"/>
      <c r="AM28" s="65"/>
      <c r="AN28" s="66">
        <f t="shared" si="188"/>
        <v>0</v>
      </c>
      <c r="AO28" s="67">
        <f t="shared" si="189"/>
        <v>0</v>
      </c>
      <c r="AP28" s="88"/>
      <c r="AQ28" s="89"/>
      <c r="AR28" s="65"/>
      <c r="AS28" s="66">
        <f t="shared" si="190"/>
        <v>0</v>
      </c>
      <c r="AT28" s="67">
        <f t="shared" si="191"/>
        <v>0</v>
      </c>
      <c r="AU28" s="88"/>
      <c r="AV28" s="89"/>
      <c r="AW28" s="65"/>
      <c r="AX28" s="66">
        <f t="shared" si="192"/>
        <v>0</v>
      </c>
      <c r="AY28" s="67">
        <f t="shared" si="193"/>
        <v>0</v>
      </c>
      <c r="AZ28" s="88"/>
      <c r="BA28" s="89"/>
      <c r="BB28" s="65"/>
      <c r="BC28" s="66">
        <f t="shared" si="194"/>
        <v>0</v>
      </c>
      <c r="BD28" s="67">
        <f t="shared" si="195"/>
        <v>0</v>
      </c>
      <c r="BE28" s="88"/>
      <c r="BF28" s="89"/>
      <c r="BG28" s="65"/>
      <c r="BH28" s="66">
        <f t="shared" si="196"/>
        <v>0</v>
      </c>
      <c r="BI28" s="67">
        <f t="shared" si="197"/>
        <v>0</v>
      </c>
      <c r="BJ28" s="88"/>
      <c r="BK28" s="89"/>
      <c r="BL28" s="65"/>
      <c r="BM28" s="66">
        <f t="shared" si="198"/>
        <v>0</v>
      </c>
      <c r="BN28" s="67">
        <f t="shared" si="199"/>
        <v>0</v>
      </c>
      <c r="BO28" s="88"/>
      <c r="BP28" s="89"/>
      <c r="BQ28" s="65"/>
      <c r="BR28" s="66">
        <f t="shared" si="200"/>
        <v>0</v>
      </c>
      <c r="BS28" s="67">
        <f t="shared" si="201"/>
        <v>0</v>
      </c>
      <c r="BT28" s="88"/>
      <c r="BU28" s="89"/>
      <c r="BV28" s="65"/>
      <c r="BW28" s="66">
        <f t="shared" si="202"/>
        <v>0</v>
      </c>
      <c r="BX28" s="67">
        <f t="shared" si="203"/>
        <v>0</v>
      </c>
      <c r="BY28" s="88"/>
      <c r="BZ28" s="89"/>
      <c r="CA28" s="65"/>
      <c r="CB28" s="66">
        <f t="shared" si="204"/>
        <v>0</v>
      </c>
      <c r="CC28" s="67">
        <f t="shared" si="205"/>
        <v>0</v>
      </c>
    </row>
    <row r="29" spans="1:81" s="100" customFormat="1" ht="15.45" customHeight="1" x14ac:dyDescent="0.3">
      <c r="A29" s="90"/>
      <c r="B29" s="91"/>
      <c r="C29" s="92"/>
      <c r="D29" s="93" t="s">
        <v>251</v>
      </c>
      <c r="E29" s="234" t="s">
        <v>252</v>
      </c>
      <c r="F29" s="92"/>
      <c r="G29" s="95"/>
      <c r="H29" s="96"/>
      <c r="I29" s="97"/>
      <c r="J29" s="98"/>
      <c r="K29" s="99"/>
      <c r="L29" s="95"/>
      <c r="M29" s="96"/>
      <c r="N29" s="97"/>
      <c r="O29" s="98"/>
      <c r="P29" s="99"/>
      <c r="Q29" s="95"/>
      <c r="R29" s="96"/>
      <c r="S29" s="97"/>
      <c r="T29" s="98"/>
      <c r="U29" s="99"/>
      <c r="V29" s="95"/>
      <c r="W29" s="96"/>
      <c r="X29" s="97"/>
      <c r="Y29" s="98"/>
      <c r="Z29" s="99"/>
      <c r="AA29" s="95"/>
      <c r="AB29" s="96"/>
      <c r="AC29" s="97"/>
      <c r="AD29" s="98"/>
      <c r="AE29" s="99"/>
      <c r="AF29" s="95"/>
      <c r="AG29" s="96"/>
      <c r="AH29" s="97"/>
      <c r="AI29" s="98"/>
      <c r="AJ29" s="99"/>
      <c r="AK29" s="95"/>
      <c r="AL29" s="96"/>
      <c r="AM29" s="97"/>
      <c r="AN29" s="98"/>
      <c r="AO29" s="99"/>
      <c r="AP29" s="95"/>
      <c r="AQ29" s="96"/>
      <c r="AR29" s="97"/>
      <c r="AS29" s="98"/>
      <c r="AT29" s="99"/>
      <c r="AU29" s="95"/>
      <c r="AV29" s="96"/>
      <c r="AW29" s="97"/>
      <c r="AX29" s="98"/>
      <c r="AY29" s="99"/>
      <c r="AZ29" s="95"/>
      <c r="BA29" s="96"/>
      <c r="BB29" s="97"/>
      <c r="BC29" s="98"/>
      <c r="BD29" s="99"/>
      <c r="BE29" s="95"/>
      <c r="BF29" s="96"/>
      <c r="BG29" s="97"/>
      <c r="BH29" s="98"/>
      <c r="BI29" s="99"/>
      <c r="BJ29" s="95"/>
      <c r="BK29" s="96"/>
      <c r="BL29" s="97"/>
      <c r="BM29" s="98"/>
      <c r="BN29" s="99"/>
      <c r="BO29" s="95"/>
      <c r="BP29" s="96"/>
      <c r="BQ29" s="97"/>
      <c r="BR29" s="98"/>
      <c r="BS29" s="99"/>
      <c r="BT29" s="95"/>
      <c r="BU29" s="96"/>
      <c r="BV29" s="97"/>
      <c r="BW29" s="98"/>
      <c r="BX29" s="99"/>
      <c r="BY29" s="95"/>
      <c r="BZ29" s="96"/>
      <c r="CA29" s="97"/>
      <c r="CB29" s="98"/>
      <c r="CC29" s="99"/>
    </row>
    <row r="30" spans="1:81" s="100" customFormat="1" ht="15.45" customHeight="1" x14ac:dyDescent="0.25">
      <c r="A30" s="59">
        <f t="shared" ref="A30:A39" si="206">SUMIF($J$5:$GU$5,"QTY*Equipment",$J30:$GU30)</f>
        <v>0</v>
      </c>
      <c r="B30" s="60">
        <f t="shared" ref="B30:B39" si="207">SUMIF($J$5:$GU$5,"QTY*Install",$J30:$GU30)</f>
        <v>0</v>
      </c>
      <c r="C30" s="103"/>
      <c r="D30" s="104" t="s">
        <v>253</v>
      </c>
      <c r="E30" s="236" t="s">
        <v>254</v>
      </c>
      <c r="F30" s="103"/>
      <c r="G30" s="88"/>
      <c r="H30" s="89"/>
      <c r="I30" s="65"/>
      <c r="J30" s="106">
        <f t="shared" ref="J30:J39" si="208">I30*G30</f>
        <v>0</v>
      </c>
      <c r="K30" s="107">
        <f t="shared" ref="K30:K39" si="209">I30*H30</f>
        <v>0</v>
      </c>
      <c r="L30" s="88"/>
      <c r="M30" s="89"/>
      <c r="N30" s="65"/>
      <c r="O30" s="106">
        <f t="shared" ref="O30:O39" si="210">N30*L30</f>
        <v>0</v>
      </c>
      <c r="P30" s="107">
        <f t="shared" ref="P30:P39" si="211">N30*M30</f>
        <v>0</v>
      </c>
      <c r="Q30" s="88"/>
      <c r="R30" s="89"/>
      <c r="S30" s="65"/>
      <c r="T30" s="106">
        <f t="shared" ref="T30:T39" si="212">S30*Q30</f>
        <v>0</v>
      </c>
      <c r="U30" s="107">
        <f t="shared" ref="U30:U39" si="213">S30*R30</f>
        <v>0</v>
      </c>
      <c r="V30" s="88"/>
      <c r="W30" s="89"/>
      <c r="X30" s="65"/>
      <c r="Y30" s="106">
        <f t="shared" ref="Y30:Y39" si="214">X30*V30</f>
        <v>0</v>
      </c>
      <c r="Z30" s="107">
        <f t="shared" ref="Z30:Z39" si="215">X30*W30</f>
        <v>0</v>
      </c>
      <c r="AA30" s="88"/>
      <c r="AB30" s="89"/>
      <c r="AC30" s="65"/>
      <c r="AD30" s="106">
        <f t="shared" ref="AD30:AD39" si="216">AC30*AA30</f>
        <v>0</v>
      </c>
      <c r="AE30" s="107">
        <f t="shared" ref="AE30:AE39" si="217">AC30*AB30</f>
        <v>0</v>
      </c>
      <c r="AF30" s="88"/>
      <c r="AG30" s="89"/>
      <c r="AH30" s="65"/>
      <c r="AI30" s="106">
        <f t="shared" ref="AI30:AI39" si="218">AH30*AF30</f>
        <v>0</v>
      </c>
      <c r="AJ30" s="107">
        <f t="shared" ref="AJ30:AJ39" si="219">AH30*AG30</f>
        <v>0</v>
      </c>
      <c r="AK30" s="88"/>
      <c r="AL30" s="89"/>
      <c r="AM30" s="65"/>
      <c r="AN30" s="106">
        <f t="shared" ref="AN30:AN39" si="220">AM30*AK30</f>
        <v>0</v>
      </c>
      <c r="AO30" s="107">
        <f t="shared" ref="AO30:AO39" si="221">AM30*AL30</f>
        <v>0</v>
      </c>
      <c r="AP30" s="88"/>
      <c r="AQ30" s="89"/>
      <c r="AR30" s="65"/>
      <c r="AS30" s="106">
        <f t="shared" ref="AS30:AS39" si="222">AR30*AP30</f>
        <v>0</v>
      </c>
      <c r="AT30" s="107">
        <f t="shared" ref="AT30:AT39" si="223">AR30*AQ30</f>
        <v>0</v>
      </c>
      <c r="AU30" s="88"/>
      <c r="AV30" s="89"/>
      <c r="AW30" s="65"/>
      <c r="AX30" s="106">
        <f t="shared" ref="AX30:AX39" si="224">AW30*AU30</f>
        <v>0</v>
      </c>
      <c r="AY30" s="107">
        <f t="shared" ref="AY30:AY39" si="225">AW30*AV30</f>
        <v>0</v>
      </c>
      <c r="AZ30" s="88"/>
      <c r="BA30" s="89"/>
      <c r="BB30" s="65"/>
      <c r="BC30" s="106">
        <f t="shared" ref="BC30:BC39" si="226">BB30*AZ30</f>
        <v>0</v>
      </c>
      <c r="BD30" s="107">
        <f t="shared" ref="BD30:BD39" si="227">BB30*BA30</f>
        <v>0</v>
      </c>
      <c r="BE30" s="88"/>
      <c r="BF30" s="89"/>
      <c r="BG30" s="65"/>
      <c r="BH30" s="106">
        <f t="shared" ref="BH30:BH39" si="228">BG30*BE30</f>
        <v>0</v>
      </c>
      <c r="BI30" s="107">
        <f t="shared" ref="BI30:BI39" si="229">BG30*BF30</f>
        <v>0</v>
      </c>
      <c r="BJ30" s="88"/>
      <c r="BK30" s="89"/>
      <c r="BL30" s="65"/>
      <c r="BM30" s="106">
        <f t="shared" ref="BM30:BM39" si="230">BL30*BJ30</f>
        <v>0</v>
      </c>
      <c r="BN30" s="107">
        <f t="shared" ref="BN30:BN39" si="231">BL30*BK30</f>
        <v>0</v>
      </c>
      <c r="BO30" s="88"/>
      <c r="BP30" s="89"/>
      <c r="BQ30" s="65"/>
      <c r="BR30" s="106">
        <f t="shared" ref="BR30:BR39" si="232">BQ30*BO30</f>
        <v>0</v>
      </c>
      <c r="BS30" s="107">
        <f t="shared" ref="BS30:BS39" si="233">BQ30*BP30</f>
        <v>0</v>
      </c>
      <c r="BT30" s="88"/>
      <c r="BU30" s="89"/>
      <c r="BV30" s="65"/>
      <c r="BW30" s="106">
        <f t="shared" ref="BW30:BW39" si="234">BV30*BT30</f>
        <v>0</v>
      </c>
      <c r="BX30" s="107">
        <f t="shared" ref="BX30:BX39" si="235">BV30*BU30</f>
        <v>0</v>
      </c>
      <c r="BY30" s="88"/>
      <c r="BZ30" s="89"/>
      <c r="CA30" s="65"/>
      <c r="CB30" s="106">
        <f t="shared" ref="CB30:CB39" si="236">CA30*BY30</f>
        <v>0</v>
      </c>
      <c r="CC30" s="107">
        <f t="shared" ref="CC30:CC39" si="237">CA30*BZ30</f>
        <v>0</v>
      </c>
    </row>
    <row r="31" spans="1:81" s="100" customFormat="1" ht="15.45" customHeight="1" x14ac:dyDescent="0.25">
      <c r="A31" s="59">
        <f t="shared" si="206"/>
        <v>0</v>
      </c>
      <c r="B31" s="60">
        <f t="shared" si="207"/>
        <v>0</v>
      </c>
      <c r="C31" s="103"/>
      <c r="D31" s="104" t="s">
        <v>255</v>
      </c>
      <c r="E31" s="236" t="s">
        <v>256</v>
      </c>
      <c r="F31" s="103"/>
      <c r="G31" s="88"/>
      <c r="H31" s="89"/>
      <c r="I31" s="65"/>
      <c r="J31" s="106">
        <f t="shared" si="208"/>
        <v>0</v>
      </c>
      <c r="K31" s="107">
        <f t="shared" si="209"/>
        <v>0</v>
      </c>
      <c r="L31" s="88"/>
      <c r="M31" s="89"/>
      <c r="N31" s="65"/>
      <c r="O31" s="106">
        <f t="shared" si="210"/>
        <v>0</v>
      </c>
      <c r="P31" s="107">
        <f t="shared" si="211"/>
        <v>0</v>
      </c>
      <c r="Q31" s="88"/>
      <c r="R31" s="89"/>
      <c r="S31" s="65"/>
      <c r="T31" s="106">
        <f t="shared" si="212"/>
        <v>0</v>
      </c>
      <c r="U31" s="107">
        <f t="shared" si="213"/>
        <v>0</v>
      </c>
      <c r="V31" s="88"/>
      <c r="W31" s="89"/>
      <c r="X31" s="65"/>
      <c r="Y31" s="106">
        <f t="shared" si="214"/>
        <v>0</v>
      </c>
      <c r="Z31" s="107">
        <f t="shared" si="215"/>
        <v>0</v>
      </c>
      <c r="AA31" s="88"/>
      <c r="AB31" s="89"/>
      <c r="AC31" s="65"/>
      <c r="AD31" s="106">
        <f t="shared" si="216"/>
        <v>0</v>
      </c>
      <c r="AE31" s="107">
        <f t="shared" si="217"/>
        <v>0</v>
      </c>
      <c r="AF31" s="88"/>
      <c r="AG31" s="89"/>
      <c r="AH31" s="65"/>
      <c r="AI31" s="106">
        <f t="shared" si="218"/>
        <v>0</v>
      </c>
      <c r="AJ31" s="107">
        <f t="shared" si="219"/>
        <v>0</v>
      </c>
      <c r="AK31" s="88"/>
      <c r="AL31" s="89"/>
      <c r="AM31" s="65"/>
      <c r="AN31" s="106">
        <f t="shared" si="220"/>
        <v>0</v>
      </c>
      <c r="AO31" s="107">
        <f t="shared" si="221"/>
        <v>0</v>
      </c>
      <c r="AP31" s="88"/>
      <c r="AQ31" s="89"/>
      <c r="AR31" s="65"/>
      <c r="AS31" s="106">
        <f t="shared" si="222"/>
        <v>0</v>
      </c>
      <c r="AT31" s="107">
        <f t="shared" si="223"/>
        <v>0</v>
      </c>
      <c r="AU31" s="88"/>
      <c r="AV31" s="89"/>
      <c r="AW31" s="65"/>
      <c r="AX31" s="106">
        <f t="shared" si="224"/>
        <v>0</v>
      </c>
      <c r="AY31" s="107">
        <f t="shared" si="225"/>
        <v>0</v>
      </c>
      <c r="AZ31" s="88"/>
      <c r="BA31" s="89"/>
      <c r="BB31" s="65"/>
      <c r="BC31" s="106">
        <f t="shared" si="226"/>
        <v>0</v>
      </c>
      <c r="BD31" s="107">
        <f t="shared" si="227"/>
        <v>0</v>
      </c>
      <c r="BE31" s="88"/>
      <c r="BF31" s="89"/>
      <c r="BG31" s="65"/>
      <c r="BH31" s="106">
        <f t="shared" si="228"/>
        <v>0</v>
      </c>
      <c r="BI31" s="107">
        <f t="shared" si="229"/>
        <v>0</v>
      </c>
      <c r="BJ31" s="88"/>
      <c r="BK31" s="89"/>
      <c r="BL31" s="65"/>
      <c r="BM31" s="106">
        <f t="shared" si="230"/>
        <v>0</v>
      </c>
      <c r="BN31" s="107">
        <f t="shared" si="231"/>
        <v>0</v>
      </c>
      <c r="BO31" s="88"/>
      <c r="BP31" s="89"/>
      <c r="BQ31" s="65"/>
      <c r="BR31" s="106">
        <f t="shared" si="232"/>
        <v>0</v>
      </c>
      <c r="BS31" s="107">
        <f t="shared" si="233"/>
        <v>0</v>
      </c>
      <c r="BT31" s="88"/>
      <c r="BU31" s="89"/>
      <c r="BV31" s="65"/>
      <c r="BW31" s="106">
        <f t="shared" si="234"/>
        <v>0</v>
      </c>
      <c r="BX31" s="107">
        <f t="shared" si="235"/>
        <v>0</v>
      </c>
      <c r="BY31" s="88"/>
      <c r="BZ31" s="89"/>
      <c r="CA31" s="65"/>
      <c r="CB31" s="106">
        <f t="shared" si="236"/>
        <v>0</v>
      </c>
      <c r="CC31" s="107">
        <f t="shared" si="237"/>
        <v>0</v>
      </c>
    </row>
    <row r="32" spans="1:81" s="100" customFormat="1" ht="15.45" customHeight="1" x14ac:dyDescent="0.25">
      <c r="A32" s="59">
        <f t="shared" si="206"/>
        <v>0</v>
      </c>
      <c r="B32" s="60">
        <f t="shared" si="207"/>
        <v>0</v>
      </c>
      <c r="C32" s="103"/>
      <c r="D32" s="104" t="s">
        <v>257</v>
      </c>
      <c r="E32" s="236" t="s">
        <v>258</v>
      </c>
      <c r="F32" s="103"/>
      <c r="G32" s="88"/>
      <c r="H32" s="89"/>
      <c r="I32" s="65"/>
      <c r="J32" s="106">
        <f t="shared" si="208"/>
        <v>0</v>
      </c>
      <c r="K32" s="107">
        <f t="shared" si="209"/>
        <v>0</v>
      </c>
      <c r="L32" s="88"/>
      <c r="M32" s="89"/>
      <c r="N32" s="65"/>
      <c r="O32" s="106">
        <f t="shared" si="210"/>
        <v>0</v>
      </c>
      <c r="P32" s="107">
        <f t="shared" si="211"/>
        <v>0</v>
      </c>
      <c r="Q32" s="88"/>
      <c r="R32" s="89"/>
      <c r="S32" s="65"/>
      <c r="T32" s="106">
        <f t="shared" si="212"/>
        <v>0</v>
      </c>
      <c r="U32" s="107">
        <f t="shared" si="213"/>
        <v>0</v>
      </c>
      <c r="V32" s="88"/>
      <c r="W32" s="89"/>
      <c r="X32" s="65"/>
      <c r="Y32" s="106">
        <f t="shared" si="214"/>
        <v>0</v>
      </c>
      <c r="Z32" s="107">
        <f t="shared" si="215"/>
        <v>0</v>
      </c>
      <c r="AA32" s="88"/>
      <c r="AB32" s="89"/>
      <c r="AC32" s="65"/>
      <c r="AD32" s="106">
        <f t="shared" si="216"/>
        <v>0</v>
      </c>
      <c r="AE32" s="107">
        <f t="shared" si="217"/>
        <v>0</v>
      </c>
      <c r="AF32" s="88"/>
      <c r="AG32" s="89"/>
      <c r="AH32" s="65"/>
      <c r="AI32" s="106">
        <f t="shared" si="218"/>
        <v>0</v>
      </c>
      <c r="AJ32" s="107">
        <f t="shared" si="219"/>
        <v>0</v>
      </c>
      <c r="AK32" s="88"/>
      <c r="AL32" s="89"/>
      <c r="AM32" s="65"/>
      <c r="AN32" s="106">
        <f t="shared" si="220"/>
        <v>0</v>
      </c>
      <c r="AO32" s="107">
        <f t="shared" si="221"/>
        <v>0</v>
      </c>
      <c r="AP32" s="88"/>
      <c r="AQ32" s="89"/>
      <c r="AR32" s="65"/>
      <c r="AS32" s="106">
        <f t="shared" si="222"/>
        <v>0</v>
      </c>
      <c r="AT32" s="107">
        <f t="shared" si="223"/>
        <v>0</v>
      </c>
      <c r="AU32" s="88"/>
      <c r="AV32" s="89"/>
      <c r="AW32" s="65"/>
      <c r="AX32" s="106">
        <f t="shared" si="224"/>
        <v>0</v>
      </c>
      <c r="AY32" s="107">
        <f t="shared" si="225"/>
        <v>0</v>
      </c>
      <c r="AZ32" s="88"/>
      <c r="BA32" s="89"/>
      <c r="BB32" s="65"/>
      <c r="BC32" s="106">
        <f t="shared" si="226"/>
        <v>0</v>
      </c>
      <c r="BD32" s="107">
        <f t="shared" si="227"/>
        <v>0</v>
      </c>
      <c r="BE32" s="88"/>
      <c r="BF32" s="89"/>
      <c r="BG32" s="65"/>
      <c r="BH32" s="106">
        <f t="shared" si="228"/>
        <v>0</v>
      </c>
      <c r="BI32" s="107">
        <f t="shared" si="229"/>
        <v>0</v>
      </c>
      <c r="BJ32" s="88"/>
      <c r="BK32" s="89"/>
      <c r="BL32" s="65"/>
      <c r="BM32" s="106">
        <f t="shared" si="230"/>
        <v>0</v>
      </c>
      <c r="BN32" s="107">
        <f t="shared" si="231"/>
        <v>0</v>
      </c>
      <c r="BO32" s="88"/>
      <c r="BP32" s="89"/>
      <c r="BQ32" s="65"/>
      <c r="BR32" s="106">
        <f t="shared" si="232"/>
        <v>0</v>
      </c>
      <c r="BS32" s="107">
        <f t="shared" si="233"/>
        <v>0</v>
      </c>
      <c r="BT32" s="88"/>
      <c r="BU32" s="89"/>
      <c r="BV32" s="65"/>
      <c r="BW32" s="106">
        <f t="shared" si="234"/>
        <v>0</v>
      </c>
      <c r="BX32" s="107">
        <f t="shared" si="235"/>
        <v>0</v>
      </c>
      <c r="BY32" s="88"/>
      <c r="BZ32" s="89"/>
      <c r="CA32" s="65"/>
      <c r="CB32" s="106">
        <f t="shared" si="236"/>
        <v>0</v>
      </c>
      <c r="CC32" s="107">
        <f t="shared" si="237"/>
        <v>0</v>
      </c>
    </row>
    <row r="33" spans="1:81" s="100" customFormat="1" ht="15.45" customHeight="1" x14ac:dyDescent="0.25">
      <c r="A33" s="59">
        <f t="shared" si="206"/>
        <v>0</v>
      </c>
      <c r="B33" s="60">
        <f t="shared" si="207"/>
        <v>0</v>
      </c>
      <c r="C33" s="103"/>
      <c r="D33" s="104" t="s">
        <v>259</v>
      </c>
      <c r="E33" s="236" t="s">
        <v>260</v>
      </c>
      <c r="F33" s="103"/>
      <c r="G33" s="88"/>
      <c r="H33" s="89"/>
      <c r="I33" s="65"/>
      <c r="J33" s="106">
        <f t="shared" ref="J33:J37" si="238">I33*G33</f>
        <v>0</v>
      </c>
      <c r="K33" s="107">
        <f t="shared" ref="K33:K37" si="239">I33*H33</f>
        <v>0</v>
      </c>
      <c r="L33" s="88"/>
      <c r="M33" s="89"/>
      <c r="N33" s="65"/>
      <c r="O33" s="106">
        <f t="shared" ref="O33:O37" si="240">N33*L33</f>
        <v>0</v>
      </c>
      <c r="P33" s="107">
        <f t="shared" ref="P33:P37" si="241">N33*M33</f>
        <v>0</v>
      </c>
      <c r="Q33" s="88"/>
      <c r="R33" s="89"/>
      <c r="S33" s="65"/>
      <c r="T33" s="106">
        <f t="shared" ref="T33:T37" si="242">S33*Q33</f>
        <v>0</v>
      </c>
      <c r="U33" s="107">
        <f t="shared" ref="U33:U37" si="243">S33*R33</f>
        <v>0</v>
      </c>
      <c r="V33" s="88"/>
      <c r="W33" s="89"/>
      <c r="X33" s="65"/>
      <c r="Y33" s="106">
        <f t="shared" ref="Y33:Y37" si="244">X33*V33</f>
        <v>0</v>
      </c>
      <c r="Z33" s="107">
        <f t="shared" ref="Z33:Z37" si="245">X33*W33</f>
        <v>0</v>
      </c>
      <c r="AA33" s="88"/>
      <c r="AB33" s="89"/>
      <c r="AC33" s="65"/>
      <c r="AD33" s="106">
        <f t="shared" ref="AD33:AD37" si="246">AC33*AA33</f>
        <v>0</v>
      </c>
      <c r="AE33" s="107">
        <f t="shared" ref="AE33:AE37" si="247">AC33*AB33</f>
        <v>0</v>
      </c>
      <c r="AF33" s="88"/>
      <c r="AG33" s="89"/>
      <c r="AH33" s="65"/>
      <c r="AI33" s="106">
        <f t="shared" ref="AI33:AI37" si="248">AH33*AF33</f>
        <v>0</v>
      </c>
      <c r="AJ33" s="107">
        <f t="shared" ref="AJ33:AJ37" si="249">AH33*AG33</f>
        <v>0</v>
      </c>
      <c r="AK33" s="88"/>
      <c r="AL33" s="89"/>
      <c r="AM33" s="65"/>
      <c r="AN33" s="106">
        <f t="shared" ref="AN33:AN37" si="250">AM33*AK33</f>
        <v>0</v>
      </c>
      <c r="AO33" s="107">
        <f t="shared" ref="AO33:AO37" si="251">AM33*AL33</f>
        <v>0</v>
      </c>
      <c r="AP33" s="88"/>
      <c r="AQ33" s="89"/>
      <c r="AR33" s="65"/>
      <c r="AS33" s="106">
        <f t="shared" ref="AS33:AS37" si="252">AR33*AP33</f>
        <v>0</v>
      </c>
      <c r="AT33" s="107">
        <f t="shared" ref="AT33:AT37" si="253">AR33*AQ33</f>
        <v>0</v>
      </c>
      <c r="AU33" s="88"/>
      <c r="AV33" s="89"/>
      <c r="AW33" s="65"/>
      <c r="AX33" s="106">
        <f t="shared" ref="AX33:AX37" si="254">AW33*AU33</f>
        <v>0</v>
      </c>
      <c r="AY33" s="107">
        <f t="shared" ref="AY33:AY37" si="255">AW33*AV33</f>
        <v>0</v>
      </c>
      <c r="AZ33" s="88"/>
      <c r="BA33" s="89"/>
      <c r="BB33" s="65"/>
      <c r="BC33" s="106">
        <f t="shared" ref="BC33:BC37" si="256">BB33*AZ33</f>
        <v>0</v>
      </c>
      <c r="BD33" s="107">
        <f t="shared" ref="BD33:BD37" si="257">BB33*BA33</f>
        <v>0</v>
      </c>
      <c r="BE33" s="88"/>
      <c r="BF33" s="89"/>
      <c r="BG33" s="65"/>
      <c r="BH33" s="106">
        <f t="shared" ref="BH33:BH37" si="258">BG33*BE33</f>
        <v>0</v>
      </c>
      <c r="BI33" s="107">
        <f t="shared" ref="BI33:BI37" si="259">BG33*BF33</f>
        <v>0</v>
      </c>
      <c r="BJ33" s="88"/>
      <c r="BK33" s="89"/>
      <c r="BL33" s="65"/>
      <c r="BM33" s="106">
        <f t="shared" ref="BM33:BM37" si="260">BL33*BJ33</f>
        <v>0</v>
      </c>
      <c r="BN33" s="107">
        <f t="shared" ref="BN33:BN37" si="261">BL33*BK33</f>
        <v>0</v>
      </c>
      <c r="BO33" s="88"/>
      <c r="BP33" s="89"/>
      <c r="BQ33" s="65"/>
      <c r="BR33" s="106">
        <f t="shared" ref="BR33:BR37" si="262">BQ33*BO33</f>
        <v>0</v>
      </c>
      <c r="BS33" s="107">
        <f t="shared" ref="BS33:BS37" si="263">BQ33*BP33</f>
        <v>0</v>
      </c>
      <c r="BT33" s="88"/>
      <c r="BU33" s="89"/>
      <c r="BV33" s="65"/>
      <c r="BW33" s="106">
        <f t="shared" ref="BW33:BW37" si="264">BV33*BT33</f>
        <v>0</v>
      </c>
      <c r="BX33" s="107">
        <f t="shared" ref="BX33:BX37" si="265">BV33*BU33</f>
        <v>0</v>
      </c>
      <c r="BY33" s="88"/>
      <c r="BZ33" s="89"/>
      <c r="CA33" s="65"/>
      <c r="CB33" s="106">
        <f t="shared" ref="CB33:CB37" si="266">CA33*BY33</f>
        <v>0</v>
      </c>
      <c r="CC33" s="107">
        <f t="shared" ref="CC33:CC37" si="267">CA33*BZ33</f>
        <v>0</v>
      </c>
    </row>
    <row r="34" spans="1:81" s="100" customFormat="1" ht="31.2" customHeight="1" x14ac:dyDescent="0.25">
      <c r="A34" s="59">
        <f t="shared" si="206"/>
        <v>0</v>
      </c>
      <c r="B34" s="60">
        <f t="shared" si="207"/>
        <v>0</v>
      </c>
      <c r="C34" s="103"/>
      <c r="D34" s="104" t="s">
        <v>261</v>
      </c>
      <c r="E34" s="236" t="s">
        <v>736</v>
      </c>
      <c r="F34" s="103"/>
      <c r="G34" s="88"/>
      <c r="H34" s="89"/>
      <c r="I34" s="65"/>
      <c r="J34" s="106">
        <f t="shared" si="238"/>
        <v>0</v>
      </c>
      <c r="K34" s="107">
        <f t="shared" si="239"/>
        <v>0</v>
      </c>
      <c r="L34" s="88"/>
      <c r="M34" s="89"/>
      <c r="N34" s="65"/>
      <c r="O34" s="106">
        <f t="shared" si="240"/>
        <v>0</v>
      </c>
      <c r="P34" s="107">
        <f t="shared" si="241"/>
        <v>0</v>
      </c>
      <c r="Q34" s="88"/>
      <c r="R34" s="89"/>
      <c r="S34" s="65"/>
      <c r="T34" s="106">
        <f t="shared" si="242"/>
        <v>0</v>
      </c>
      <c r="U34" s="107">
        <f t="shared" si="243"/>
        <v>0</v>
      </c>
      <c r="V34" s="88"/>
      <c r="W34" s="89"/>
      <c r="X34" s="65"/>
      <c r="Y34" s="106">
        <f t="shared" si="244"/>
        <v>0</v>
      </c>
      <c r="Z34" s="107">
        <f t="shared" si="245"/>
        <v>0</v>
      </c>
      <c r="AA34" s="88"/>
      <c r="AB34" s="89"/>
      <c r="AC34" s="65"/>
      <c r="AD34" s="106">
        <f t="shared" si="246"/>
        <v>0</v>
      </c>
      <c r="AE34" s="107">
        <f t="shared" si="247"/>
        <v>0</v>
      </c>
      <c r="AF34" s="88"/>
      <c r="AG34" s="89"/>
      <c r="AH34" s="65"/>
      <c r="AI34" s="106">
        <f t="shared" si="248"/>
        <v>0</v>
      </c>
      <c r="AJ34" s="107">
        <f t="shared" si="249"/>
        <v>0</v>
      </c>
      <c r="AK34" s="88"/>
      <c r="AL34" s="89"/>
      <c r="AM34" s="65"/>
      <c r="AN34" s="106">
        <f t="shared" si="250"/>
        <v>0</v>
      </c>
      <c r="AO34" s="107">
        <f t="shared" si="251"/>
        <v>0</v>
      </c>
      <c r="AP34" s="88"/>
      <c r="AQ34" s="89"/>
      <c r="AR34" s="65"/>
      <c r="AS34" s="106">
        <f t="shared" si="252"/>
        <v>0</v>
      </c>
      <c r="AT34" s="107">
        <f t="shared" si="253"/>
        <v>0</v>
      </c>
      <c r="AU34" s="88"/>
      <c r="AV34" s="89"/>
      <c r="AW34" s="65"/>
      <c r="AX34" s="106">
        <f t="shared" si="254"/>
        <v>0</v>
      </c>
      <c r="AY34" s="107">
        <f t="shared" si="255"/>
        <v>0</v>
      </c>
      <c r="AZ34" s="88"/>
      <c r="BA34" s="89"/>
      <c r="BB34" s="65"/>
      <c r="BC34" s="106">
        <f t="shared" si="256"/>
        <v>0</v>
      </c>
      <c r="BD34" s="107">
        <f t="shared" si="257"/>
        <v>0</v>
      </c>
      <c r="BE34" s="88"/>
      <c r="BF34" s="89"/>
      <c r="BG34" s="65"/>
      <c r="BH34" s="106">
        <f t="shared" si="258"/>
        <v>0</v>
      </c>
      <c r="BI34" s="107">
        <f t="shared" si="259"/>
        <v>0</v>
      </c>
      <c r="BJ34" s="88"/>
      <c r="BK34" s="89"/>
      <c r="BL34" s="65"/>
      <c r="BM34" s="106">
        <f t="shared" si="260"/>
        <v>0</v>
      </c>
      <c r="BN34" s="107">
        <f t="shared" si="261"/>
        <v>0</v>
      </c>
      <c r="BO34" s="88"/>
      <c r="BP34" s="89"/>
      <c r="BQ34" s="65"/>
      <c r="BR34" s="106">
        <f t="shared" si="262"/>
        <v>0</v>
      </c>
      <c r="BS34" s="107">
        <f t="shared" si="263"/>
        <v>0</v>
      </c>
      <c r="BT34" s="88"/>
      <c r="BU34" s="89"/>
      <c r="BV34" s="65"/>
      <c r="BW34" s="106">
        <f t="shared" si="264"/>
        <v>0</v>
      </c>
      <c r="BX34" s="107">
        <f t="shared" si="265"/>
        <v>0</v>
      </c>
      <c r="BY34" s="88"/>
      <c r="BZ34" s="89"/>
      <c r="CA34" s="65"/>
      <c r="CB34" s="106">
        <f t="shared" si="266"/>
        <v>0</v>
      </c>
      <c r="CC34" s="107">
        <f t="shared" si="267"/>
        <v>0</v>
      </c>
    </row>
    <row r="35" spans="1:81" s="100" customFormat="1" ht="15" customHeight="1" x14ac:dyDescent="0.25">
      <c r="A35" s="59">
        <f t="shared" si="206"/>
        <v>0</v>
      </c>
      <c r="B35" s="60">
        <f t="shared" si="207"/>
        <v>0</v>
      </c>
      <c r="C35" s="103"/>
      <c r="D35" s="104" t="s">
        <v>262</v>
      </c>
      <c r="E35" s="237"/>
      <c r="F35" s="103"/>
      <c r="G35" s="88"/>
      <c r="H35" s="89"/>
      <c r="I35" s="65"/>
      <c r="J35" s="106">
        <f t="shared" si="238"/>
        <v>0</v>
      </c>
      <c r="K35" s="107">
        <f t="shared" si="239"/>
        <v>0</v>
      </c>
      <c r="L35" s="88"/>
      <c r="M35" s="89"/>
      <c r="N35" s="65"/>
      <c r="O35" s="106">
        <f t="shared" si="240"/>
        <v>0</v>
      </c>
      <c r="P35" s="107">
        <f t="shared" si="241"/>
        <v>0</v>
      </c>
      <c r="Q35" s="88"/>
      <c r="R35" s="89"/>
      <c r="S35" s="65"/>
      <c r="T35" s="106">
        <f t="shared" si="242"/>
        <v>0</v>
      </c>
      <c r="U35" s="107">
        <f t="shared" si="243"/>
        <v>0</v>
      </c>
      <c r="V35" s="88"/>
      <c r="W35" s="89"/>
      <c r="X35" s="65"/>
      <c r="Y35" s="106">
        <f t="shared" si="244"/>
        <v>0</v>
      </c>
      <c r="Z35" s="107">
        <f t="shared" si="245"/>
        <v>0</v>
      </c>
      <c r="AA35" s="88"/>
      <c r="AB35" s="89"/>
      <c r="AC35" s="65"/>
      <c r="AD35" s="106">
        <f t="shared" si="246"/>
        <v>0</v>
      </c>
      <c r="AE35" s="107">
        <f t="shared" si="247"/>
        <v>0</v>
      </c>
      <c r="AF35" s="88"/>
      <c r="AG35" s="89"/>
      <c r="AH35" s="65"/>
      <c r="AI35" s="106">
        <f t="shared" si="248"/>
        <v>0</v>
      </c>
      <c r="AJ35" s="107">
        <f t="shared" si="249"/>
        <v>0</v>
      </c>
      <c r="AK35" s="88"/>
      <c r="AL35" s="89"/>
      <c r="AM35" s="65"/>
      <c r="AN35" s="106">
        <f t="shared" si="250"/>
        <v>0</v>
      </c>
      <c r="AO35" s="107">
        <f t="shared" si="251"/>
        <v>0</v>
      </c>
      <c r="AP35" s="88"/>
      <c r="AQ35" s="89"/>
      <c r="AR35" s="65"/>
      <c r="AS35" s="106">
        <f t="shared" si="252"/>
        <v>0</v>
      </c>
      <c r="AT35" s="107">
        <f t="shared" si="253"/>
        <v>0</v>
      </c>
      <c r="AU35" s="88"/>
      <c r="AV35" s="89"/>
      <c r="AW35" s="65"/>
      <c r="AX35" s="106">
        <f t="shared" si="254"/>
        <v>0</v>
      </c>
      <c r="AY35" s="107">
        <f t="shared" si="255"/>
        <v>0</v>
      </c>
      <c r="AZ35" s="88"/>
      <c r="BA35" s="89"/>
      <c r="BB35" s="65"/>
      <c r="BC35" s="106">
        <f t="shared" si="256"/>
        <v>0</v>
      </c>
      <c r="BD35" s="107">
        <f t="shared" si="257"/>
        <v>0</v>
      </c>
      <c r="BE35" s="88"/>
      <c r="BF35" s="89"/>
      <c r="BG35" s="65"/>
      <c r="BH35" s="106">
        <f t="shared" si="258"/>
        <v>0</v>
      </c>
      <c r="BI35" s="107">
        <f t="shared" si="259"/>
        <v>0</v>
      </c>
      <c r="BJ35" s="88"/>
      <c r="BK35" s="89"/>
      <c r="BL35" s="65"/>
      <c r="BM35" s="106">
        <f t="shared" si="260"/>
        <v>0</v>
      </c>
      <c r="BN35" s="107">
        <f t="shared" si="261"/>
        <v>0</v>
      </c>
      <c r="BO35" s="88"/>
      <c r="BP35" s="89"/>
      <c r="BQ35" s="65"/>
      <c r="BR35" s="106">
        <f t="shared" si="262"/>
        <v>0</v>
      </c>
      <c r="BS35" s="107">
        <f t="shared" si="263"/>
        <v>0</v>
      </c>
      <c r="BT35" s="88"/>
      <c r="BU35" s="89"/>
      <c r="BV35" s="65"/>
      <c r="BW35" s="106">
        <f t="shared" si="264"/>
        <v>0</v>
      </c>
      <c r="BX35" s="107">
        <f t="shared" si="265"/>
        <v>0</v>
      </c>
      <c r="BY35" s="88"/>
      <c r="BZ35" s="89"/>
      <c r="CA35" s="65"/>
      <c r="CB35" s="106">
        <f t="shared" si="266"/>
        <v>0</v>
      </c>
      <c r="CC35" s="107">
        <f t="shared" si="267"/>
        <v>0</v>
      </c>
    </row>
    <row r="36" spans="1:81" s="100" customFormat="1" ht="15.45" customHeight="1" x14ac:dyDescent="0.25">
      <c r="A36" s="59">
        <f t="shared" si="206"/>
        <v>0</v>
      </c>
      <c r="B36" s="60">
        <f t="shared" si="207"/>
        <v>0</v>
      </c>
      <c r="C36" s="103"/>
      <c r="D36" s="104" t="s">
        <v>263</v>
      </c>
      <c r="E36" s="237"/>
      <c r="F36" s="103"/>
      <c r="G36" s="88"/>
      <c r="H36" s="89"/>
      <c r="I36" s="65"/>
      <c r="J36" s="106">
        <f t="shared" si="238"/>
        <v>0</v>
      </c>
      <c r="K36" s="107">
        <f t="shared" si="239"/>
        <v>0</v>
      </c>
      <c r="L36" s="88"/>
      <c r="M36" s="89"/>
      <c r="N36" s="65"/>
      <c r="O36" s="106">
        <f t="shared" si="240"/>
        <v>0</v>
      </c>
      <c r="P36" s="107">
        <f t="shared" si="241"/>
        <v>0</v>
      </c>
      <c r="Q36" s="88"/>
      <c r="R36" s="89"/>
      <c r="S36" s="65"/>
      <c r="T36" s="106">
        <f t="shared" si="242"/>
        <v>0</v>
      </c>
      <c r="U36" s="107">
        <f t="shared" si="243"/>
        <v>0</v>
      </c>
      <c r="V36" s="88"/>
      <c r="W36" s="89"/>
      <c r="X36" s="65"/>
      <c r="Y36" s="106">
        <f t="shared" si="244"/>
        <v>0</v>
      </c>
      <c r="Z36" s="107">
        <f t="shared" si="245"/>
        <v>0</v>
      </c>
      <c r="AA36" s="88"/>
      <c r="AB36" s="89"/>
      <c r="AC36" s="65"/>
      <c r="AD36" s="106">
        <f t="shared" si="246"/>
        <v>0</v>
      </c>
      <c r="AE36" s="107">
        <f t="shared" si="247"/>
        <v>0</v>
      </c>
      <c r="AF36" s="88"/>
      <c r="AG36" s="89"/>
      <c r="AH36" s="65"/>
      <c r="AI36" s="106">
        <f t="shared" si="248"/>
        <v>0</v>
      </c>
      <c r="AJ36" s="107">
        <f t="shared" si="249"/>
        <v>0</v>
      </c>
      <c r="AK36" s="88"/>
      <c r="AL36" s="89"/>
      <c r="AM36" s="65"/>
      <c r="AN36" s="106">
        <f t="shared" si="250"/>
        <v>0</v>
      </c>
      <c r="AO36" s="107">
        <f t="shared" si="251"/>
        <v>0</v>
      </c>
      <c r="AP36" s="88"/>
      <c r="AQ36" s="89"/>
      <c r="AR36" s="65"/>
      <c r="AS36" s="106">
        <f t="shared" si="252"/>
        <v>0</v>
      </c>
      <c r="AT36" s="107">
        <f t="shared" si="253"/>
        <v>0</v>
      </c>
      <c r="AU36" s="88"/>
      <c r="AV36" s="89"/>
      <c r="AW36" s="65"/>
      <c r="AX36" s="106">
        <f t="shared" si="254"/>
        <v>0</v>
      </c>
      <c r="AY36" s="107">
        <f t="shared" si="255"/>
        <v>0</v>
      </c>
      <c r="AZ36" s="88"/>
      <c r="BA36" s="89"/>
      <c r="BB36" s="65"/>
      <c r="BC36" s="106">
        <f t="shared" si="256"/>
        <v>0</v>
      </c>
      <c r="BD36" s="107">
        <f t="shared" si="257"/>
        <v>0</v>
      </c>
      <c r="BE36" s="88"/>
      <c r="BF36" s="89"/>
      <c r="BG36" s="65"/>
      <c r="BH36" s="106">
        <f t="shared" si="258"/>
        <v>0</v>
      </c>
      <c r="BI36" s="107">
        <f t="shared" si="259"/>
        <v>0</v>
      </c>
      <c r="BJ36" s="88"/>
      <c r="BK36" s="89"/>
      <c r="BL36" s="65"/>
      <c r="BM36" s="106">
        <f t="shared" si="260"/>
        <v>0</v>
      </c>
      <c r="BN36" s="107">
        <f t="shared" si="261"/>
        <v>0</v>
      </c>
      <c r="BO36" s="88"/>
      <c r="BP36" s="89"/>
      <c r="BQ36" s="65"/>
      <c r="BR36" s="106">
        <f t="shared" si="262"/>
        <v>0</v>
      </c>
      <c r="BS36" s="107">
        <f t="shared" si="263"/>
        <v>0</v>
      </c>
      <c r="BT36" s="88"/>
      <c r="BU36" s="89"/>
      <c r="BV36" s="65"/>
      <c r="BW36" s="106">
        <f t="shared" si="264"/>
        <v>0</v>
      </c>
      <c r="BX36" s="107">
        <f t="shared" si="265"/>
        <v>0</v>
      </c>
      <c r="BY36" s="88"/>
      <c r="BZ36" s="89"/>
      <c r="CA36" s="65"/>
      <c r="CB36" s="106">
        <f t="shared" si="266"/>
        <v>0</v>
      </c>
      <c r="CC36" s="107">
        <f t="shared" si="267"/>
        <v>0</v>
      </c>
    </row>
    <row r="37" spans="1:81" s="100" customFormat="1" ht="15.45" customHeight="1" x14ac:dyDescent="0.25">
      <c r="A37" s="59">
        <f t="shared" si="206"/>
        <v>0</v>
      </c>
      <c r="B37" s="60">
        <f t="shared" si="207"/>
        <v>0</v>
      </c>
      <c r="C37" s="103"/>
      <c r="D37" s="104" t="s">
        <v>264</v>
      </c>
      <c r="E37" s="237"/>
      <c r="F37" s="103"/>
      <c r="G37" s="88"/>
      <c r="H37" s="89"/>
      <c r="I37" s="65"/>
      <c r="J37" s="106">
        <f t="shared" si="238"/>
        <v>0</v>
      </c>
      <c r="K37" s="107">
        <f t="shared" si="239"/>
        <v>0</v>
      </c>
      <c r="L37" s="88"/>
      <c r="M37" s="89"/>
      <c r="N37" s="65"/>
      <c r="O37" s="106">
        <f t="shared" si="240"/>
        <v>0</v>
      </c>
      <c r="P37" s="107">
        <f t="shared" si="241"/>
        <v>0</v>
      </c>
      <c r="Q37" s="88"/>
      <c r="R37" s="89"/>
      <c r="S37" s="65"/>
      <c r="T37" s="106">
        <f t="shared" si="242"/>
        <v>0</v>
      </c>
      <c r="U37" s="107">
        <f t="shared" si="243"/>
        <v>0</v>
      </c>
      <c r="V37" s="88"/>
      <c r="W37" s="89"/>
      <c r="X37" s="65"/>
      <c r="Y37" s="106">
        <f t="shared" si="244"/>
        <v>0</v>
      </c>
      <c r="Z37" s="107">
        <f t="shared" si="245"/>
        <v>0</v>
      </c>
      <c r="AA37" s="88"/>
      <c r="AB37" s="89"/>
      <c r="AC37" s="65"/>
      <c r="AD37" s="106">
        <f t="shared" si="246"/>
        <v>0</v>
      </c>
      <c r="AE37" s="107">
        <f t="shared" si="247"/>
        <v>0</v>
      </c>
      <c r="AF37" s="88"/>
      <c r="AG37" s="89"/>
      <c r="AH37" s="65"/>
      <c r="AI37" s="106">
        <f t="shared" si="248"/>
        <v>0</v>
      </c>
      <c r="AJ37" s="107">
        <f t="shared" si="249"/>
        <v>0</v>
      </c>
      <c r="AK37" s="88"/>
      <c r="AL37" s="89"/>
      <c r="AM37" s="65"/>
      <c r="AN37" s="106">
        <f t="shared" si="250"/>
        <v>0</v>
      </c>
      <c r="AO37" s="107">
        <f t="shared" si="251"/>
        <v>0</v>
      </c>
      <c r="AP37" s="88"/>
      <c r="AQ37" s="89"/>
      <c r="AR37" s="65"/>
      <c r="AS37" s="106">
        <f t="shared" si="252"/>
        <v>0</v>
      </c>
      <c r="AT37" s="107">
        <f t="shared" si="253"/>
        <v>0</v>
      </c>
      <c r="AU37" s="88"/>
      <c r="AV37" s="89"/>
      <c r="AW37" s="65"/>
      <c r="AX37" s="106">
        <f t="shared" si="254"/>
        <v>0</v>
      </c>
      <c r="AY37" s="107">
        <f t="shared" si="255"/>
        <v>0</v>
      </c>
      <c r="AZ37" s="88"/>
      <c r="BA37" s="89"/>
      <c r="BB37" s="65"/>
      <c r="BC37" s="106">
        <f t="shared" si="256"/>
        <v>0</v>
      </c>
      <c r="BD37" s="107">
        <f t="shared" si="257"/>
        <v>0</v>
      </c>
      <c r="BE37" s="88"/>
      <c r="BF37" s="89"/>
      <c r="BG37" s="65"/>
      <c r="BH37" s="106">
        <f t="shared" si="258"/>
        <v>0</v>
      </c>
      <c r="BI37" s="107">
        <f t="shared" si="259"/>
        <v>0</v>
      </c>
      <c r="BJ37" s="88"/>
      <c r="BK37" s="89"/>
      <c r="BL37" s="65"/>
      <c r="BM37" s="106">
        <f t="shared" si="260"/>
        <v>0</v>
      </c>
      <c r="BN37" s="107">
        <f t="shared" si="261"/>
        <v>0</v>
      </c>
      <c r="BO37" s="88"/>
      <c r="BP37" s="89"/>
      <c r="BQ37" s="65"/>
      <c r="BR37" s="106">
        <f t="shared" si="262"/>
        <v>0</v>
      </c>
      <c r="BS37" s="107">
        <f t="shared" si="263"/>
        <v>0</v>
      </c>
      <c r="BT37" s="88"/>
      <c r="BU37" s="89"/>
      <c r="BV37" s="65"/>
      <c r="BW37" s="106">
        <f t="shared" si="264"/>
        <v>0</v>
      </c>
      <c r="BX37" s="107">
        <f t="shared" si="265"/>
        <v>0</v>
      </c>
      <c r="BY37" s="88"/>
      <c r="BZ37" s="89"/>
      <c r="CA37" s="65"/>
      <c r="CB37" s="106">
        <f t="shared" si="266"/>
        <v>0</v>
      </c>
      <c r="CC37" s="107">
        <f t="shared" si="267"/>
        <v>0</v>
      </c>
    </row>
    <row r="38" spans="1:81" s="100" customFormat="1" ht="15.45" customHeight="1" x14ac:dyDescent="0.25">
      <c r="A38" s="59">
        <f t="shared" si="206"/>
        <v>0</v>
      </c>
      <c r="B38" s="60">
        <f t="shared" si="207"/>
        <v>0</v>
      </c>
      <c r="C38" s="103"/>
      <c r="D38" s="104" t="s">
        <v>265</v>
      </c>
      <c r="E38" s="237"/>
      <c r="F38" s="103"/>
      <c r="G38" s="88"/>
      <c r="H38" s="89"/>
      <c r="I38" s="65"/>
      <c r="J38" s="106">
        <f t="shared" si="208"/>
        <v>0</v>
      </c>
      <c r="K38" s="107">
        <f t="shared" si="209"/>
        <v>0</v>
      </c>
      <c r="L38" s="88"/>
      <c r="M38" s="89"/>
      <c r="N38" s="65"/>
      <c r="O38" s="106">
        <f t="shared" si="210"/>
        <v>0</v>
      </c>
      <c r="P38" s="107">
        <f t="shared" si="211"/>
        <v>0</v>
      </c>
      <c r="Q38" s="88"/>
      <c r="R38" s="89"/>
      <c r="S38" s="65"/>
      <c r="T38" s="106">
        <f t="shared" si="212"/>
        <v>0</v>
      </c>
      <c r="U38" s="107">
        <f t="shared" si="213"/>
        <v>0</v>
      </c>
      <c r="V38" s="88"/>
      <c r="W38" s="89"/>
      <c r="X38" s="65"/>
      <c r="Y38" s="106">
        <f t="shared" si="214"/>
        <v>0</v>
      </c>
      <c r="Z38" s="107">
        <f t="shared" si="215"/>
        <v>0</v>
      </c>
      <c r="AA38" s="88"/>
      <c r="AB38" s="89"/>
      <c r="AC38" s="65"/>
      <c r="AD38" s="106">
        <f t="shared" si="216"/>
        <v>0</v>
      </c>
      <c r="AE38" s="107">
        <f t="shared" si="217"/>
        <v>0</v>
      </c>
      <c r="AF38" s="88"/>
      <c r="AG38" s="89"/>
      <c r="AH38" s="65"/>
      <c r="AI38" s="106">
        <f t="shared" si="218"/>
        <v>0</v>
      </c>
      <c r="AJ38" s="107">
        <f t="shared" si="219"/>
        <v>0</v>
      </c>
      <c r="AK38" s="88"/>
      <c r="AL38" s="89"/>
      <c r="AM38" s="65"/>
      <c r="AN38" s="106">
        <f t="shared" si="220"/>
        <v>0</v>
      </c>
      <c r="AO38" s="107">
        <f t="shared" si="221"/>
        <v>0</v>
      </c>
      <c r="AP38" s="88"/>
      <c r="AQ38" s="89"/>
      <c r="AR38" s="65"/>
      <c r="AS38" s="106">
        <f t="shared" si="222"/>
        <v>0</v>
      </c>
      <c r="AT38" s="107">
        <f t="shared" si="223"/>
        <v>0</v>
      </c>
      <c r="AU38" s="88"/>
      <c r="AV38" s="89"/>
      <c r="AW38" s="65"/>
      <c r="AX38" s="106">
        <f t="shared" si="224"/>
        <v>0</v>
      </c>
      <c r="AY38" s="107">
        <f t="shared" si="225"/>
        <v>0</v>
      </c>
      <c r="AZ38" s="88"/>
      <c r="BA38" s="89"/>
      <c r="BB38" s="65"/>
      <c r="BC38" s="106">
        <f t="shared" si="226"/>
        <v>0</v>
      </c>
      <c r="BD38" s="107">
        <f t="shared" si="227"/>
        <v>0</v>
      </c>
      <c r="BE38" s="88"/>
      <c r="BF38" s="89"/>
      <c r="BG38" s="65"/>
      <c r="BH38" s="106">
        <f t="shared" si="228"/>
        <v>0</v>
      </c>
      <c r="BI38" s="107">
        <f t="shared" si="229"/>
        <v>0</v>
      </c>
      <c r="BJ38" s="88"/>
      <c r="BK38" s="89"/>
      <c r="BL38" s="65"/>
      <c r="BM38" s="106">
        <f t="shared" si="230"/>
        <v>0</v>
      </c>
      <c r="BN38" s="107">
        <f t="shared" si="231"/>
        <v>0</v>
      </c>
      <c r="BO38" s="88"/>
      <c r="BP38" s="89"/>
      <c r="BQ38" s="65"/>
      <c r="BR38" s="106">
        <f t="shared" si="232"/>
        <v>0</v>
      </c>
      <c r="BS38" s="107">
        <f t="shared" si="233"/>
        <v>0</v>
      </c>
      <c r="BT38" s="88"/>
      <c r="BU38" s="89"/>
      <c r="BV38" s="65"/>
      <c r="BW38" s="106">
        <f t="shared" si="234"/>
        <v>0</v>
      </c>
      <c r="BX38" s="107">
        <f t="shared" si="235"/>
        <v>0</v>
      </c>
      <c r="BY38" s="88"/>
      <c r="BZ38" s="89"/>
      <c r="CA38" s="65"/>
      <c r="CB38" s="106">
        <f t="shared" si="236"/>
        <v>0</v>
      </c>
      <c r="CC38" s="107">
        <f t="shared" si="237"/>
        <v>0</v>
      </c>
    </row>
    <row r="39" spans="1:81" s="100" customFormat="1" ht="15.45" customHeight="1" x14ac:dyDescent="0.25">
      <c r="A39" s="59">
        <f t="shared" si="206"/>
        <v>0</v>
      </c>
      <c r="B39" s="60">
        <f t="shared" si="207"/>
        <v>0</v>
      </c>
      <c r="C39" s="103"/>
      <c r="D39" s="104" t="s">
        <v>266</v>
      </c>
      <c r="E39" s="237"/>
      <c r="F39" s="103"/>
      <c r="G39" s="88"/>
      <c r="H39" s="89"/>
      <c r="I39" s="65"/>
      <c r="J39" s="106">
        <f t="shared" si="208"/>
        <v>0</v>
      </c>
      <c r="K39" s="107">
        <f t="shared" si="209"/>
        <v>0</v>
      </c>
      <c r="L39" s="88"/>
      <c r="M39" s="89"/>
      <c r="N39" s="65"/>
      <c r="O39" s="106">
        <f t="shared" si="210"/>
        <v>0</v>
      </c>
      <c r="P39" s="107">
        <f t="shared" si="211"/>
        <v>0</v>
      </c>
      <c r="Q39" s="88"/>
      <c r="R39" s="89"/>
      <c r="S39" s="65"/>
      <c r="T39" s="106">
        <f t="shared" si="212"/>
        <v>0</v>
      </c>
      <c r="U39" s="107">
        <f t="shared" si="213"/>
        <v>0</v>
      </c>
      <c r="V39" s="88"/>
      <c r="W39" s="89"/>
      <c r="X39" s="65"/>
      <c r="Y39" s="106">
        <f t="shared" si="214"/>
        <v>0</v>
      </c>
      <c r="Z39" s="107">
        <f t="shared" si="215"/>
        <v>0</v>
      </c>
      <c r="AA39" s="88"/>
      <c r="AB39" s="89"/>
      <c r="AC39" s="65"/>
      <c r="AD39" s="106">
        <f t="shared" si="216"/>
        <v>0</v>
      </c>
      <c r="AE39" s="107">
        <f t="shared" si="217"/>
        <v>0</v>
      </c>
      <c r="AF39" s="88"/>
      <c r="AG39" s="89"/>
      <c r="AH39" s="65"/>
      <c r="AI39" s="106">
        <f t="shared" si="218"/>
        <v>0</v>
      </c>
      <c r="AJ39" s="107">
        <f t="shared" si="219"/>
        <v>0</v>
      </c>
      <c r="AK39" s="88"/>
      <c r="AL39" s="89"/>
      <c r="AM39" s="65"/>
      <c r="AN39" s="106">
        <f t="shared" si="220"/>
        <v>0</v>
      </c>
      <c r="AO39" s="107">
        <f t="shared" si="221"/>
        <v>0</v>
      </c>
      <c r="AP39" s="88"/>
      <c r="AQ39" s="89"/>
      <c r="AR39" s="65"/>
      <c r="AS39" s="106">
        <f t="shared" si="222"/>
        <v>0</v>
      </c>
      <c r="AT39" s="107">
        <f t="shared" si="223"/>
        <v>0</v>
      </c>
      <c r="AU39" s="88"/>
      <c r="AV39" s="89"/>
      <c r="AW39" s="65"/>
      <c r="AX39" s="106">
        <f t="shared" si="224"/>
        <v>0</v>
      </c>
      <c r="AY39" s="107">
        <f t="shared" si="225"/>
        <v>0</v>
      </c>
      <c r="AZ39" s="88"/>
      <c r="BA39" s="89"/>
      <c r="BB39" s="65"/>
      <c r="BC39" s="106">
        <f t="shared" si="226"/>
        <v>0</v>
      </c>
      <c r="BD39" s="107">
        <f t="shared" si="227"/>
        <v>0</v>
      </c>
      <c r="BE39" s="88"/>
      <c r="BF39" s="89"/>
      <c r="BG39" s="65"/>
      <c r="BH39" s="106">
        <f t="shared" si="228"/>
        <v>0</v>
      </c>
      <c r="BI39" s="107">
        <f t="shared" si="229"/>
        <v>0</v>
      </c>
      <c r="BJ39" s="88"/>
      <c r="BK39" s="89"/>
      <c r="BL39" s="65"/>
      <c r="BM39" s="106">
        <f t="shared" si="230"/>
        <v>0</v>
      </c>
      <c r="BN39" s="107">
        <f t="shared" si="231"/>
        <v>0</v>
      </c>
      <c r="BO39" s="88"/>
      <c r="BP39" s="89"/>
      <c r="BQ39" s="65"/>
      <c r="BR39" s="106">
        <f t="shared" si="232"/>
        <v>0</v>
      </c>
      <c r="BS39" s="107">
        <f t="shared" si="233"/>
        <v>0</v>
      </c>
      <c r="BT39" s="88"/>
      <c r="BU39" s="89"/>
      <c r="BV39" s="65"/>
      <c r="BW39" s="106">
        <f t="shared" si="234"/>
        <v>0</v>
      </c>
      <c r="BX39" s="107">
        <f t="shared" si="235"/>
        <v>0</v>
      </c>
      <c r="BY39" s="88"/>
      <c r="BZ39" s="89"/>
      <c r="CA39" s="65"/>
      <c r="CB39" s="106">
        <f t="shared" si="236"/>
        <v>0</v>
      </c>
      <c r="CC39" s="107">
        <f t="shared" si="237"/>
        <v>0</v>
      </c>
    </row>
    <row r="40" spans="1:81" s="100" customFormat="1" ht="15.45" customHeight="1" x14ac:dyDescent="0.25">
      <c r="A40" s="90"/>
      <c r="B40" s="91"/>
      <c r="C40" s="92"/>
      <c r="D40" s="93" t="s">
        <v>267</v>
      </c>
      <c r="E40" s="234" t="s">
        <v>268</v>
      </c>
      <c r="F40" s="243"/>
      <c r="G40" s="55"/>
      <c r="H40" s="56"/>
      <c r="I40" s="53"/>
      <c r="J40" s="70"/>
      <c r="K40" s="71"/>
      <c r="L40" s="55"/>
      <c r="M40" s="56"/>
      <c r="N40" s="53"/>
      <c r="O40" s="70"/>
      <c r="P40" s="71"/>
      <c r="Q40" s="55"/>
      <c r="R40" s="56"/>
      <c r="S40" s="53"/>
      <c r="T40" s="70"/>
      <c r="U40" s="71"/>
      <c r="V40" s="55"/>
      <c r="W40" s="56"/>
      <c r="X40" s="53"/>
      <c r="Y40" s="70"/>
      <c r="Z40" s="71"/>
      <c r="AA40" s="55"/>
      <c r="AB40" s="56"/>
      <c r="AC40" s="53"/>
      <c r="AD40" s="70"/>
      <c r="AE40" s="71"/>
      <c r="AF40" s="55"/>
      <c r="AG40" s="56"/>
      <c r="AH40" s="53"/>
      <c r="AI40" s="70"/>
      <c r="AJ40" s="71"/>
      <c r="AK40" s="55"/>
      <c r="AL40" s="56"/>
      <c r="AM40" s="53"/>
      <c r="AN40" s="70"/>
      <c r="AO40" s="71"/>
      <c r="AP40" s="55"/>
      <c r="AQ40" s="56"/>
      <c r="AR40" s="53"/>
      <c r="AS40" s="70"/>
      <c r="AT40" s="71"/>
      <c r="AU40" s="55"/>
      <c r="AV40" s="56"/>
      <c r="AW40" s="53"/>
      <c r="AX40" s="70"/>
      <c r="AY40" s="71"/>
      <c r="AZ40" s="55"/>
      <c r="BA40" s="56"/>
      <c r="BB40" s="53"/>
      <c r="BC40" s="70"/>
      <c r="BD40" s="71"/>
      <c r="BE40" s="55"/>
      <c r="BF40" s="56"/>
      <c r="BG40" s="53"/>
      <c r="BH40" s="70"/>
      <c r="BI40" s="71"/>
      <c r="BJ40" s="55"/>
      <c r="BK40" s="56"/>
      <c r="BL40" s="53"/>
      <c r="BM40" s="70"/>
      <c r="BN40" s="71"/>
      <c r="BO40" s="55"/>
      <c r="BP40" s="56"/>
      <c r="BQ40" s="53"/>
      <c r="BR40" s="70"/>
      <c r="BS40" s="71"/>
      <c r="BT40" s="55"/>
      <c r="BU40" s="56"/>
      <c r="BV40" s="53"/>
      <c r="BW40" s="70"/>
      <c r="BX40" s="71"/>
      <c r="BY40" s="55"/>
      <c r="BZ40" s="56"/>
      <c r="CA40" s="53"/>
      <c r="CB40" s="70"/>
      <c r="CC40" s="71"/>
    </row>
    <row r="41" spans="1:81" s="100" customFormat="1" ht="15.45" customHeight="1" x14ac:dyDescent="0.25">
      <c r="A41" s="59">
        <f t="shared" ref="A41:A53" si="268">SUMIF($J$5:$GU$5,"QTY*Equipment",$J41:$GU41)</f>
        <v>0</v>
      </c>
      <c r="B41" s="60">
        <f t="shared" ref="B41:B53" si="269">SUMIF($J$5:$GU$5,"QTY*Install",$J41:$GU41)</f>
        <v>0</v>
      </c>
      <c r="C41" s="103"/>
      <c r="D41" s="104" t="s">
        <v>269</v>
      </c>
      <c r="E41" s="236" t="s">
        <v>270</v>
      </c>
      <c r="F41" s="242"/>
      <c r="G41" s="88"/>
      <c r="H41" s="89"/>
      <c r="I41" s="65"/>
      <c r="J41" s="66">
        <f t="shared" ref="J41:J53" si="270">I41*G41</f>
        <v>0</v>
      </c>
      <c r="K41" s="67">
        <f t="shared" ref="K41:K53" si="271">I41*H41</f>
        <v>0</v>
      </c>
      <c r="L41" s="88"/>
      <c r="M41" s="89"/>
      <c r="N41" s="65"/>
      <c r="O41" s="66">
        <f t="shared" ref="O41:O53" si="272">N41*L41</f>
        <v>0</v>
      </c>
      <c r="P41" s="67">
        <f t="shared" ref="P41:P53" si="273">N41*M41</f>
        <v>0</v>
      </c>
      <c r="Q41" s="88"/>
      <c r="R41" s="89"/>
      <c r="S41" s="65"/>
      <c r="T41" s="66">
        <f t="shared" ref="T41:T53" si="274">S41*Q41</f>
        <v>0</v>
      </c>
      <c r="U41" s="67">
        <f t="shared" ref="U41:U53" si="275">S41*R41</f>
        <v>0</v>
      </c>
      <c r="V41" s="88"/>
      <c r="W41" s="89"/>
      <c r="X41" s="65"/>
      <c r="Y41" s="66">
        <f t="shared" ref="Y41:Y53" si="276">X41*V41</f>
        <v>0</v>
      </c>
      <c r="Z41" s="67">
        <f t="shared" ref="Z41:Z53" si="277">X41*W41</f>
        <v>0</v>
      </c>
      <c r="AA41" s="88"/>
      <c r="AB41" s="89"/>
      <c r="AC41" s="65"/>
      <c r="AD41" s="66">
        <f t="shared" ref="AD41:AD53" si="278">AC41*AA41</f>
        <v>0</v>
      </c>
      <c r="AE41" s="67">
        <f t="shared" ref="AE41:AE53" si="279">AC41*AB41</f>
        <v>0</v>
      </c>
      <c r="AF41" s="88"/>
      <c r="AG41" s="89"/>
      <c r="AH41" s="65"/>
      <c r="AI41" s="66">
        <f t="shared" ref="AI41:AI53" si="280">AH41*AF41</f>
        <v>0</v>
      </c>
      <c r="AJ41" s="67">
        <f t="shared" ref="AJ41:AJ53" si="281">AH41*AG41</f>
        <v>0</v>
      </c>
      <c r="AK41" s="88"/>
      <c r="AL41" s="89"/>
      <c r="AM41" s="65"/>
      <c r="AN41" s="66">
        <f t="shared" ref="AN41:AN53" si="282">AM41*AK41</f>
        <v>0</v>
      </c>
      <c r="AO41" s="67">
        <f t="shared" ref="AO41:AO53" si="283">AM41*AL41</f>
        <v>0</v>
      </c>
      <c r="AP41" s="88"/>
      <c r="AQ41" s="89"/>
      <c r="AR41" s="65"/>
      <c r="AS41" s="66">
        <f t="shared" ref="AS41:AS53" si="284">AR41*AP41</f>
        <v>0</v>
      </c>
      <c r="AT41" s="67">
        <f t="shared" ref="AT41:AT53" si="285">AR41*AQ41</f>
        <v>0</v>
      </c>
      <c r="AU41" s="88"/>
      <c r="AV41" s="89"/>
      <c r="AW41" s="65"/>
      <c r="AX41" s="66">
        <f t="shared" ref="AX41:AX53" si="286">AW41*AU41</f>
        <v>0</v>
      </c>
      <c r="AY41" s="67">
        <f t="shared" ref="AY41:AY53" si="287">AW41*AV41</f>
        <v>0</v>
      </c>
      <c r="AZ41" s="88"/>
      <c r="BA41" s="89"/>
      <c r="BB41" s="65"/>
      <c r="BC41" s="66">
        <f t="shared" ref="BC41:BC53" si="288">BB41*AZ41</f>
        <v>0</v>
      </c>
      <c r="BD41" s="67">
        <f t="shared" ref="BD41:BD53" si="289">BB41*BA41</f>
        <v>0</v>
      </c>
      <c r="BE41" s="88"/>
      <c r="BF41" s="89"/>
      <c r="BG41" s="65"/>
      <c r="BH41" s="66">
        <f t="shared" ref="BH41:BH53" si="290">BG41*BE41</f>
        <v>0</v>
      </c>
      <c r="BI41" s="67">
        <f t="shared" ref="BI41:BI53" si="291">BG41*BF41</f>
        <v>0</v>
      </c>
      <c r="BJ41" s="88"/>
      <c r="BK41" s="89"/>
      <c r="BL41" s="65"/>
      <c r="BM41" s="66">
        <f t="shared" ref="BM41:BM53" si="292">BL41*BJ41</f>
        <v>0</v>
      </c>
      <c r="BN41" s="67">
        <f t="shared" ref="BN41:BN53" si="293">BL41*BK41</f>
        <v>0</v>
      </c>
      <c r="BO41" s="88"/>
      <c r="BP41" s="89"/>
      <c r="BQ41" s="65"/>
      <c r="BR41" s="66">
        <f t="shared" ref="BR41:BR53" si="294">BQ41*BO41</f>
        <v>0</v>
      </c>
      <c r="BS41" s="67">
        <f t="shared" ref="BS41:BS53" si="295">BQ41*BP41</f>
        <v>0</v>
      </c>
      <c r="BT41" s="88"/>
      <c r="BU41" s="89"/>
      <c r="BV41" s="65"/>
      <c r="BW41" s="66">
        <f t="shared" ref="BW41:BW53" si="296">BV41*BT41</f>
        <v>0</v>
      </c>
      <c r="BX41" s="67">
        <f t="shared" ref="BX41:BX53" si="297">BV41*BU41</f>
        <v>0</v>
      </c>
      <c r="BY41" s="88"/>
      <c r="BZ41" s="89"/>
      <c r="CA41" s="65"/>
      <c r="CB41" s="66">
        <f t="shared" ref="CB41:CB53" si="298">CA41*BY41</f>
        <v>0</v>
      </c>
      <c r="CC41" s="67">
        <f t="shared" ref="CC41:CC53" si="299">CA41*BZ41</f>
        <v>0</v>
      </c>
    </row>
    <row r="42" spans="1:81" s="100" customFormat="1" ht="15.45" customHeight="1" x14ac:dyDescent="0.25">
      <c r="A42" s="59">
        <f t="shared" si="268"/>
        <v>0</v>
      </c>
      <c r="B42" s="60">
        <f t="shared" si="269"/>
        <v>0</v>
      </c>
      <c r="C42" s="103"/>
      <c r="D42" s="104" t="s">
        <v>271</v>
      </c>
      <c r="E42" s="236" t="s">
        <v>272</v>
      </c>
      <c r="F42" s="242"/>
      <c r="G42" s="88"/>
      <c r="H42" s="89"/>
      <c r="I42" s="65"/>
      <c r="J42" s="66">
        <f t="shared" si="270"/>
        <v>0</v>
      </c>
      <c r="K42" s="67">
        <f t="shared" si="271"/>
        <v>0</v>
      </c>
      <c r="L42" s="88"/>
      <c r="M42" s="89"/>
      <c r="N42" s="65"/>
      <c r="O42" s="66">
        <f t="shared" si="272"/>
        <v>0</v>
      </c>
      <c r="P42" s="67">
        <f t="shared" si="273"/>
        <v>0</v>
      </c>
      <c r="Q42" s="88"/>
      <c r="R42" s="89"/>
      <c r="S42" s="65"/>
      <c r="T42" s="66">
        <f t="shared" si="274"/>
        <v>0</v>
      </c>
      <c r="U42" s="67">
        <f t="shared" si="275"/>
        <v>0</v>
      </c>
      <c r="V42" s="88"/>
      <c r="W42" s="89"/>
      <c r="X42" s="65"/>
      <c r="Y42" s="66">
        <f t="shared" si="276"/>
        <v>0</v>
      </c>
      <c r="Z42" s="67">
        <f t="shared" si="277"/>
        <v>0</v>
      </c>
      <c r="AA42" s="88"/>
      <c r="AB42" s="89"/>
      <c r="AC42" s="65"/>
      <c r="AD42" s="66">
        <f t="shared" si="278"/>
        <v>0</v>
      </c>
      <c r="AE42" s="67">
        <f t="shared" si="279"/>
        <v>0</v>
      </c>
      <c r="AF42" s="88"/>
      <c r="AG42" s="89"/>
      <c r="AH42" s="65"/>
      <c r="AI42" s="66">
        <f t="shared" si="280"/>
        <v>0</v>
      </c>
      <c r="AJ42" s="67">
        <f t="shared" si="281"/>
        <v>0</v>
      </c>
      <c r="AK42" s="88"/>
      <c r="AL42" s="89"/>
      <c r="AM42" s="65"/>
      <c r="AN42" s="66">
        <f t="shared" si="282"/>
        <v>0</v>
      </c>
      <c r="AO42" s="67">
        <f t="shared" si="283"/>
        <v>0</v>
      </c>
      <c r="AP42" s="88"/>
      <c r="AQ42" s="89"/>
      <c r="AR42" s="65"/>
      <c r="AS42" s="66">
        <f t="shared" si="284"/>
        <v>0</v>
      </c>
      <c r="AT42" s="67">
        <f t="shared" si="285"/>
        <v>0</v>
      </c>
      <c r="AU42" s="88"/>
      <c r="AV42" s="89"/>
      <c r="AW42" s="65"/>
      <c r="AX42" s="66">
        <f t="shared" si="286"/>
        <v>0</v>
      </c>
      <c r="AY42" s="67">
        <f t="shared" si="287"/>
        <v>0</v>
      </c>
      <c r="AZ42" s="88"/>
      <c r="BA42" s="89"/>
      <c r="BB42" s="65"/>
      <c r="BC42" s="66">
        <f t="shared" si="288"/>
        <v>0</v>
      </c>
      <c r="BD42" s="67">
        <f t="shared" si="289"/>
        <v>0</v>
      </c>
      <c r="BE42" s="88"/>
      <c r="BF42" s="89"/>
      <c r="BG42" s="65"/>
      <c r="BH42" s="66">
        <f t="shared" si="290"/>
        <v>0</v>
      </c>
      <c r="BI42" s="67">
        <f t="shared" si="291"/>
        <v>0</v>
      </c>
      <c r="BJ42" s="88"/>
      <c r="BK42" s="89"/>
      <c r="BL42" s="65"/>
      <c r="BM42" s="66">
        <f t="shared" si="292"/>
        <v>0</v>
      </c>
      <c r="BN42" s="67">
        <f t="shared" si="293"/>
        <v>0</v>
      </c>
      <c r="BO42" s="88"/>
      <c r="BP42" s="89"/>
      <c r="BQ42" s="65"/>
      <c r="BR42" s="66">
        <f t="shared" si="294"/>
        <v>0</v>
      </c>
      <c r="BS42" s="67">
        <f t="shared" si="295"/>
        <v>0</v>
      </c>
      <c r="BT42" s="88"/>
      <c r="BU42" s="89"/>
      <c r="BV42" s="65"/>
      <c r="BW42" s="66">
        <f t="shared" si="296"/>
        <v>0</v>
      </c>
      <c r="BX42" s="67">
        <f t="shared" si="297"/>
        <v>0</v>
      </c>
      <c r="BY42" s="88"/>
      <c r="BZ42" s="89"/>
      <c r="CA42" s="65"/>
      <c r="CB42" s="66">
        <f t="shared" si="298"/>
        <v>0</v>
      </c>
      <c r="CC42" s="67">
        <f t="shared" si="299"/>
        <v>0</v>
      </c>
    </row>
    <row r="43" spans="1:81" s="100" customFormat="1" ht="15.45" customHeight="1" x14ac:dyDescent="0.25">
      <c r="A43" s="59">
        <f t="shared" si="268"/>
        <v>0</v>
      </c>
      <c r="B43" s="60">
        <f t="shared" si="269"/>
        <v>0</v>
      </c>
      <c r="C43" s="103"/>
      <c r="D43" s="104" t="s">
        <v>273</v>
      </c>
      <c r="E43" s="236" t="s">
        <v>274</v>
      </c>
      <c r="F43" s="242"/>
      <c r="G43" s="88"/>
      <c r="H43" s="89"/>
      <c r="I43" s="65"/>
      <c r="J43" s="66">
        <f t="shared" si="270"/>
        <v>0</v>
      </c>
      <c r="K43" s="67">
        <f t="shared" si="271"/>
        <v>0</v>
      </c>
      <c r="L43" s="88"/>
      <c r="M43" s="89"/>
      <c r="N43" s="65"/>
      <c r="O43" s="66">
        <f t="shared" si="272"/>
        <v>0</v>
      </c>
      <c r="P43" s="67">
        <f t="shared" si="273"/>
        <v>0</v>
      </c>
      <c r="Q43" s="88"/>
      <c r="R43" s="89"/>
      <c r="S43" s="65"/>
      <c r="T43" s="66">
        <f t="shared" si="274"/>
        <v>0</v>
      </c>
      <c r="U43" s="67">
        <f t="shared" si="275"/>
        <v>0</v>
      </c>
      <c r="V43" s="88"/>
      <c r="W43" s="89"/>
      <c r="X43" s="65"/>
      <c r="Y43" s="66">
        <f t="shared" si="276"/>
        <v>0</v>
      </c>
      <c r="Z43" s="67">
        <f t="shared" si="277"/>
        <v>0</v>
      </c>
      <c r="AA43" s="88"/>
      <c r="AB43" s="89"/>
      <c r="AC43" s="65"/>
      <c r="AD43" s="66">
        <f t="shared" si="278"/>
        <v>0</v>
      </c>
      <c r="AE43" s="67">
        <f t="shared" si="279"/>
        <v>0</v>
      </c>
      <c r="AF43" s="88"/>
      <c r="AG43" s="89"/>
      <c r="AH43" s="65"/>
      <c r="AI43" s="66">
        <f t="shared" si="280"/>
        <v>0</v>
      </c>
      <c r="AJ43" s="67">
        <f t="shared" si="281"/>
        <v>0</v>
      </c>
      <c r="AK43" s="88"/>
      <c r="AL43" s="89"/>
      <c r="AM43" s="65"/>
      <c r="AN43" s="66">
        <f t="shared" si="282"/>
        <v>0</v>
      </c>
      <c r="AO43" s="67">
        <f t="shared" si="283"/>
        <v>0</v>
      </c>
      <c r="AP43" s="88"/>
      <c r="AQ43" s="89"/>
      <c r="AR43" s="65"/>
      <c r="AS43" s="66">
        <f t="shared" si="284"/>
        <v>0</v>
      </c>
      <c r="AT43" s="67">
        <f t="shared" si="285"/>
        <v>0</v>
      </c>
      <c r="AU43" s="88"/>
      <c r="AV43" s="89"/>
      <c r="AW43" s="65"/>
      <c r="AX43" s="66">
        <f t="shared" si="286"/>
        <v>0</v>
      </c>
      <c r="AY43" s="67">
        <f t="shared" si="287"/>
        <v>0</v>
      </c>
      <c r="AZ43" s="88"/>
      <c r="BA43" s="89"/>
      <c r="BB43" s="65"/>
      <c r="BC43" s="66">
        <f t="shared" si="288"/>
        <v>0</v>
      </c>
      <c r="BD43" s="67">
        <f t="shared" si="289"/>
        <v>0</v>
      </c>
      <c r="BE43" s="88"/>
      <c r="BF43" s="89"/>
      <c r="BG43" s="65"/>
      <c r="BH43" s="66">
        <f t="shared" si="290"/>
        <v>0</v>
      </c>
      <c r="BI43" s="67">
        <f t="shared" si="291"/>
        <v>0</v>
      </c>
      <c r="BJ43" s="88"/>
      <c r="BK43" s="89"/>
      <c r="BL43" s="65"/>
      <c r="BM43" s="66">
        <f t="shared" si="292"/>
        <v>0</v>
      </c>
      <c r="BN43" s="67">
        <f t="shared" si="293"/>
        <v>0</v>
      </c>
      <c r="BO43" s="88"/>
      <c r="BP43" s="89"/>
      <c r="BQ43" s="65"/>
      <c r="BR43" s="66">
        <f t="shared" si="294"/>
        <v>0</v>
      </c>
      <c r="BS43" s="67">
        <f t="shared" si="295"/>
        <v>0</v>
      </c>
      <c r="BT43" s="88"/>
      <c r="BU43" s="89"/>
      <c r="BV43" s="65"/>
      <c r="BW43" s="66">
        <f t="shared" si="296"/>
        <v>0</v>
      </c>
      <c r="BX43" s="67">
        <f t="shared" si="297"/>
        <v>0</v>
      </c>
      <c r="BY43" s="88"/>
      <c r="BZ43" s="89"/>
      <c r="CA43" s="65"/>
      <c r="CB43" s="66">
        <f t="shared" si="298"/>
        <v>0</v>
      </c>
      <c r="CC43" s="67">
        <f t="shared" si="299"/>
        <v>0</v>
      </c>
    </row>
    <row r="44" spans="1:81" s="100" customFormat="1" ht="15.45" customHeight="1" x14ac:dyDescent="0.25">
      <c r="A44" s="59">
        <f t="shared" si="268"/>
        <v>0</v>
      </c>
      <c r="B44" s="60">
        <f t="shared" si="269"/>
        <v>0</v>
      </c>
      <c r="C44" s="103"/>
      <c r="D44" s="104" t="s">
        <v>275</v>
      </c>
      <c r="E44" s="236" t="s">
        <v>276</v>
      </c>
      <c r="F44" s="242"/>
      <c r="G44" s="88"/>
      <c r="H44" s="89"/>
      <c r="I44" s="65"/>
      <c r="J44" s="66">
        <f t="shared" si="270"/>
        <v>0</v>
      </c>
      <c r="K44" s="67">
        <f t="shared" si="271"/>
        <v>0</v>
      </c>
      <c r="L44" s="88"/>
      <c r="M44" s="89"/>
      <c r="N44" s="65"/>
      <c r="O44" s="66">
        <f t="shared" si="272"/>
        <v>0</v>
      </c>
      <c r="P44" s="67">
        <f t="shared" si="273"/>
        <v>0</v>
      </c>
      <c r="Q44" s="88"/>
      <c r="R44" s="89"/>
      <c r="S44" s="65"/>
      <c r="T44" s="66">
        <f t="shared" si="274"/>
        <v>0</v>
      </c>
      <c r="U44" s="67">
        <f t="shared" si="275"/>
        <v>0</v>
      </c>
      <c r="V44" s="88"/>
      <c r="W44" s="89"/>
      <c r="X44" s="65"/>
      <c r="Y44" s="66">
        <f t="shared" si="276"/>
        <v>0</v>
      </c>
      <c r="Z44" s="67">
        <f t="shared" si="277"/>
        <v>0</v>
      </c>
      <c r="AA44" s="88"/>
      <c r="AB44" s="89"/>
      <c r="AC44" s="65"/>
      <c r="AD44" s="66">
        <f t="shared" si="278"/>
        <v>0</v>
      </c>
      <c r="AE44" s="67">
        <f t="shared" si="279"/>
        <v>0</v>
      </c>
      <c r="AF44" s="88"/>
      <c r="AG44" s="89"/>
      <c r="AH44" s="65"/>
      <c r="AI44" s="66">
        <f t="shared" si="280"/>
        <v>0</v>
      </c>
      <c r="AJ44" s="67">
        <f t="shared" si="281"/>
        <v>0</v>
      </c>
      <c r="AK44" s="88"/>
      <c r="AL44" s="89"/>
      <c r="AM44" s="65"/>
      <c r="AN44" s="66">
        <f t="shared" si="282"/>
        <v>0</v>
      </c>
      <c r="AO44" s="67">
        <f t="shared" si="283"/>
        <v>0</v>
      </c>
      <c r="AP44" s="88"/>
      <c r="AQ44" s="89"/>
      <c r="AR44" s="65"/>
      <c r="AS44" s="66">
        <f t="shared" si="284"/>
        <v>0</v>
      </c>
      <c r="AT44" s="67">
        <f t="shared" si="285"/>
        <v>0</v>
      </c>
      <c r="AU44" s="88"/>
      <c r="AV44" s="89"/>
      <c r="AW44" s="65"/>
      <c r="AX44" s="66">
        <f t="shared" si="286"/>
        <v>0</v>
      </c>
      <c r="AY44" s="67">
        <f t="shared" si="287"/>
        <v>0</v>
      </c>
      <c r="AZ44" s="88"/>
      <c r="BA44" s="89"/>
      <c r="BB44" s="65"/>
      <c r="BC44" s="66">
        <f t="shared" si="288"/>
        <v>0</v>
      </c>
      <c r="BD44" s="67">
        <f t="shared" si="289"/>
        <v>0</v>
      </c>
      <c r="BE44" s="88"/>
      <c r="BF44" s="89"/>
      <c r="BG44" s="65"/>
      <c r="BH44" s="66">
        <f t="shared" si="290"/>
        <v>0</v>
      </c>
      <c r="BI44" s="67">
        <f t="shared" si="291"/>
        <v>0</v>
      </c>
      <c r="BJ44" s="88"/>
      <c r="BK44" s="89"/>
      <c r="BL44" s="65"/>
      <c r="BM44" s="66">
        <f t="shared" si="292"/>
        <v>0</v>
      </c>
      <c r="BN44" s="67">
        <f t="shared" si="293"/>
        <v>0</v>
      </c>
      <c r="BO44" s="88"/>
      <c r="BP44" s="89"/>
      <c r="BQ44" s="65"/>
      <c r="BR44" s="66">
        <f t="shared" si="294"/>
        <v>0</v>
      </c>
      <c r="BS44" s="67">
        <f t="shared" si="295"/>
        <v>0</v>
      </c>
      <c r="BT44" s="88"/>
      <c r="BU44" s="89"/>
      <c r="BV44" s="65"/>
      <c r="BW44" s="66">
        <f t="shared" si="296"/>
        <v>0</v>
      </c>
      <c r="BX44" s="67">
        <f t="shared" si="297"/>
        <v>0</v>
      </c>
      <c r="BY44" s="88"/>
      <c r="BZ44" s="89"/>
      <c r="CA44" s="65"/>
      <c r="CB44" s="66">
        <f t="shared" si="298"/>
        <v>0</v>
      </c>
      <c r="CC44" s="67">
        <f t="shared" si="299"/>
        <v>0</v>
      </c>
    </row>
    <row r="45" spans="1:81" s="100" customFormat="1" ht="15.45" customHeight="1" x14ac:dyDescent="0.25">
      <c r="A45" s="59">
        <f t="shared" si="268"/>
        <v>0</v>
      </c>
      <c r="B45" s="60">
        <f t="shared" si="269"/>
        <v>0</v>
      </c>
      <c r="C45" s="103"/>
      <c r="D45" s="104" t="s">
        <v>277</v>
      </c>
      <c r="E45" s="236" t="s">
        <v>278</v>
      </c>
      <c r="F45" s="242"/>
      <c r="G45" s="88"/>
      <c r="H45" s="89"/>
      <c r="I45" s="65"/>
      <c r="J45" s="66">
        <f t="shared" si="270"/>
        <v>0</v>
      </c>
      <c r="K45" s="67">
        <f t="shared" si="271"/>
        <v>0</v>
      </c>
      <c r="L45" s="88"/>
      <c r="M45" s="89"/>
      <c r="N45" s="65"/>
      <c r="O45" s="66">
        <f t="shared" si="272"/>
        <v>0</v>
      </c>
      <c r="P45" s="67">
        <f t="shared" si="273"/>
        <v>0</v>
      </c>
      <c r="Q45" s="88"/>
      <c r="R45" s="89"/>
      <c r="S45" s="65"/>
      <c r="T45" s="66">
        <f t="shared" si="274"/>
        <v>0</v>
      </c>
      <c r="U45" s="67">
        <f t="shared" si="275"/>
        <v>0</v>
      </c>
      <c r="V45" s="88"/>
      <c r="W45" s="89"/>
      <c r="X45" s="65"/>
      <c r="Y45" s="66">
        <f t="shared" si="276"/>
        <v>0</v>
      </c>
      <c r="Z45" s="67">
        <f t="shared" si="277"/>
        <v>0</v>
      </c>
      <c r="AA45" s="88"/>
      <c r="AB45" s="89"/>
      <c r="AC45" s="65"/>
      <c r="AD45" s="66">
        <f t="shared" si="278"/>
        <v>0</v>
      </c>
      <c r="AE45" s="67">
        <f t="shared" si="279"/>
        <v>0</v>
      </c>
      <c r="AF45" s="88"/>
      <c r="AG45" s="89"/>
      <c r="AH45" s="65"/>
      <c r="AI45" s="66">
        <f t="shared" si="280"/>
        <v>0</v>
      </c>
      <c r="AJ45" s="67">
        <f t="shared" si="281"/>
        <v>0</v>
      </c>
      <c r="AK45" s="88"/>
      <c r="AL45" s="89"/>
      <c r="AM45" s="65"/>
      <c r="AN45" s="66">
        <f t="shared" si="282"/>
        <v>0</v>
      </c>
      <c r="AO45" s="67">
        <f t="shared" si="283"/>
        <v>0</v>
      </c>
      <c r="AP45" s="88"/>
      <c r="AQ45" s="89"/>
      <c r="AR45" s="65"/>
      <c r="AS45" s="66">
        <f t="shared" si="284"/>
        <v>0</v>
      </c>
      <c r="AT45" s="67">
        <f t="shared" si="285"/>
        <v>0</v>
      </c>
      <c r="AU45" s="88"/>
      <c r="AV45" s="89"/>
      <c r="AW45" s="65"/>
      <c r="AX45" s="66">
        <f t="shared" si="286"/>
        <v>0</v>
      </c>
      <c r="AY45" s="67">
        <f t="shared" si="287"/>
        <v>0</v>
      </c>
      <c r="AZ45" s="88"/>
      <c r="BA45" s="89"/>
      <c r="BB45" s="65"/>
      <c r="BC45" s="66">
        <f t="shared" si="288"/>
        <v>0</v>
      </c>
      <c r="BD45" s="67">
        <f t="shared" si="289"/>
        <v>0</v>
      </c>
      <c r="BE45" s="88"/>
      <c r="BF45" s="89"/>
      <c r="BG45" s="65"/>
      <c r="BH45" s="66">
        <f t="shared" si="290"/>
        <v>0</v>
      </c>
      <c r="BI45" s="67">
        <f t="shared" si="291"/>
        <v>0</v>
      </c>
      <c r="BJ45" s="88"/>
      <c r="BK45" s="89"/>
      <c r="BL45" s="65"/>
      <c r="BM45" s="66">
        <f t="shared" si="292"/>
        <v>0</v>
      </c>
      <c r="BN45" s="67">
        <f t="shared" si="293"/>
        <v>0</v>
      </c>
      <c r="BO45" s="88"/>
      <c r="BP45" s="89"/>
      <c r="BQ45" s="65"/>
      <c r="BR45" s="66">
        <f t="shared" si="294"/>
        <v>0</v>
      </c>
      <c r="BS45" s="67">
        <f t="shared" si="295"/>
        <v>0</v>
      </c>
      <c r="BT45" s="88"/>
      <c r="BU45" s="89"/>
      <c r="BV45" s="65"/>
      <c r="BW45" s="66">
        <f t="shared" si="296"/>
        <v>0</v>
      </c>
      <c r="BX45" s="67">
        <f t="shared" si="297"/>
        <v>0</v>
      </c>
      <c r="BY45" s="88"/>
      <c r="BZ45" s="89"/>
      <c r="CA45" s="65"/>
      <c r="CB45" s="66">
        <f t="shared" si="298"/>
        <v>0</v>
      </c>
      <c r="CC45" s="67">
        <f t="shared" si="299"/>
        <v>0</v>
      </c>
    </row>
    <row r="46" spans="1:81" s="100" customFormat="1" ht="15.45" customHeight="1" x14ac:dyDescent="0.25">
      <c r="A46" s="59">
        <f t="shared" si="268"/>
        <v>0</v>
      </c>
      <c r="B46" s="60">
        <f t="shared" si="269"/>
        <v>0</v>
      </c>
      <c r="C46" s="103"/>
      <c r="D46" s="104" t="s">
        <v>279</v>
      </c>
      <c r="E46" s="236" t="s">
        <v>280</v>
      </c>
      <c r="F46" s="242"/>
      <c r="G46" s="88"/>
      <c r="H46" s="89"/>
      <c r="I46" s="65"/>
      <c r="J46" s="66">
        <f t="shared" si="270"/>
        <v>0</v>
      </c>
      <c r="K46" s="67">
        <f t="shared" si="271"/>
        <v>0</v>
      </c>
      <c r="L46" s="88"/>
      <c r="M46" s="89"/>
      <c r="N46" s="65"/>
      <c r="O46" s="66">
        <f t="shared" si="272"/>
        <v>0</v>
      </c>
      <c r="P46" s="67">
        <f t="shared" si="273"/>
        <v>0</v>
      </c>
      <c r="Q46" s="88"/>
      <c r="R46" s="89"/>
      <c r="S46" s="65"/>
      <c r="T46" s="66">
        <f t="shared" si="274"/>
        <v>0</v>
      </c>
      <c r="U46" s="67">
        <f t="shared" si="275"/>
        <v>0</v>
      </c>
      <c r="V46" s="88"/>
      <c r="W46" s="89"/>
      <c r="X46" s="65"/>
      <c r="Y46" s="66">
        <f t="shared" si="276"/>
        <v>0</v>
      </c>
      <c r="Z46" s="67">
        <f t="shared" si="277"/>
        <v>0</v>
      </c>
      <c r="AA46" s="88"/>
      <c r="AB46" s="89"/>
      <c r="AC46" s="65"/>
      <c r="AD46" s="66">
        <f t="shared" si="278"/>
        <v>0</v>
      </c>
      <c r="AE46" s="67">
        <f t="shared" si="279"/>
        <v>0</v>
      </c>
      <c r="AF46" s="88"/>
      <c r="AG46" s="89"/>
      <c r="AH46" s="65"/>
      <c r="AI46" s="66">
        <f t="shared" si="280"/>
        <v>0</v>
      </c>
      <c r="AJ46" s="67">
        <f t="shared" si="281"/>
        <v>0</v>
      </c>
      <c r="AK46" s="88"/>
      <c r="AL46" s="89"/>
      <c r="AM46" s="65"/>
      <c r="AN46" s="66">
        <f t="shared" si="282"/>
        <v>0</v>
      </c>
      <c r="AO46" s="67">
        <f t="shared" si="283"/>
        <v>0</v>
      </c>
      <c r="AP46" s="88"/>
      <c r="AQ46" s="89"/>
      <c r="AR46" s="65"/>
      <c r="AS46" s="66">
        <f t="shared" si="284"/>
        <v>0</v>
      </c>
      <c r="AT46" s="67">
        <f t="shared" si="285"/>
        <v>0</v>
      </c>
      <c r="AU46" s="88"/>
      <c r="AV46" s="89"/>
      <c r="AW46" s="65"/>
      <c r="AX46" s="66">
        <f t="shared" si="286"/>
        <v>0</v>
      </c>
      <c r="AY46" s="67">
        <f t="shared" si="287"/>
        <v>0</v>
      </c>
      <c r="AZ46" s="88"/>
      <c r="BA46" s="89"/>
      <c r="BB46" s="65"/>
      <c r="BC46" s="66">
        <f t="shared" si="288"/>
        <v>0</v>
      </c>
      <c r="BD46" s="67">
        <f t="shared" si="289"/>
        <v>0</v>
      </c>
      <c r="BE46" s="88"/>
      <c r="BF46" s="89"/>
      <c r="BG46" s="65"/>
      <c r="BH46" s="66">
        <f t="shared" si="290"/>
        <v>0</v>
      </c>
      <c r="BI46" s="67">
        <f t="shared" si="291"/>
        <v>0</v>
      </c>
      <c r="BJ46" s="88"/>
      <c r="BK46" s="89"/>
      <c r="BL46" s="65"/>
      <c r="BM46" s="66">
        <f t="shared" si="292"/>
        <v>0</v>
      </c>
      <c r="BN46" s="67">
        <f t="shared" si="293"/>
        <v>0</v>
      </c>
      <c r="BO46" s="88"/>
      <c r="BP46" s="89"/>
      <c r="BQ46" s="65"/>
      <c r="BR46" s="66">
        <f t="shared" si="294"/>
        <v>0</v>
      </c>
      <c r="BS46" s="67">
        <f t="shared" si="295"/>
        <v>0</v>
      </c>
      <c r="BT46" s="88"/>
      <c r="BU46" s="89"/>
      <c r="BV46" s="65"/>
      <c r="BW46" s="66">
        <f t="shared" si="296"/>
        <v>0</v>
      </c>
      <c r="BX46" s="67">
        <f t="shared" si="297"/>
        <v>0</v>
      </c>
      <c r="BY46" s="88"/>
      <c r="BZ46" s="89"/>
      <c r="CA46" s="65"/>
      <c r="CB46" s="66">
        <f t="shared" si="298"/>
        <v>0</v>
      </c>
      <c r="CC46" s="67">
        <f t="shared" si="299"/>
        <v>0</v>
      </c>
    </row>
    <row r="47" spans="1:81" s="100" customFormat="1" ht="15.45" customHeight="1" x14ac:dyDescent="0.25">
      <c r="A47" s="59">
        <f t="shared" si="268"/>
        <v>0</v>
      </c>
      <c r="B47" s="60">
        <f t="shared" si="269"/>
        <v>0</v>
      </c>
      <c r="C47" s="103"/>
      <c r="D47" s="104" t="s">
        <v>281</v>
      </c>
      <c r="E47" s="236" t="s">
        <v>282</v>
      </c>
      <c r="F47" s="242"/>
      <c r="G47" s="88"/>
      <c r="H47" s="89"/>
      <c r="I47" s="65"/>
      <c r="J47" s="66">
        <f t="shared" si="270"/>
        <v>0</v>
      </c>
      <c r="K47" s="67">
        <f t="shared" si="271"/>
        <v>0</v>
      </c>
      <c r="L47" s="88"/>
      <c r="M47" s="89"/>
      <c r="N47" s="65"/>
      <c r="O47" s="66">
        <f t="shared" si="272"/>
        <v>0</v>
      </c>
      <c r="P47" s="67">
        <f t="shared" si="273"/>
        <v>0</v>
      </c>
      <c r="Q47" s="88"/>
      <c r="R47" s="89"/>
      <c r="S47" s="65"/>
      <c r="T47" s="66">
        <f t="shared" si="274"/>
        <v>0</v>
      </c>
      <c r="U47" s="67">
        <f t="shared" si="275"/>
        <v>0</v>
      </c>
      <c r="V47" s="88"/>
      <c r="W47" s="89"/>
      <c r="X47" s="65"/>
      <c r="Y47" s="66">
        <f t="shared" si="276"/>
        <v>0</v>
      </c>
      <c r="Z47" s="67">
        <f t="shared" si="277"/>
        <v>0</v>
      </c>
      <c r="AA47" s="88"/>
      <c r="AB47" s="89"/>
      <c r="AC47" s="65"/>
      <c r="AD47" s="66">
        <f t="shared" si="278"/>
        <v>0</v>
      </c>
      <c r="AE47" s="67">
        <f t="shared" si="279"/>
        <v>0</v>
      </c>
      <c r="AF47" s="88"/>
      <c r="AG47" s="89"/>
      <c r="AH47" s="65"/>
      <c r="AI47" s="66">
        <f t="shared" si="280"/>
        <v>0</v>
      </c>
      <c r="AJ47" s="67">
        <f t="shared" si="281"/>
        <v>0</v>
      </c>
      <c r="AK47" s="88"/>
      <c r="AL47" s="89"/>
      <c r="AM47" s="65"/>
      <c r="AN47" s="66">
        <f t="shared" si="282"/>
        <v>0</v>
      </c>
      <c r="AO47" s="67">
        <f t="shared" si="283"/>
        <v>0</v>
      </c>
      <c r="AP47" s="88"/>
      <c r="AQ47" s="89"/>
      <c r="AR47" s="65"/>
      <c r="AS47" s="66">
        <f t="shared" si="284"/>
        <v>0</v>
      </c>
      <c r="AT47" s="67">
        <f t="shared" si="285"/>
        <v>0</v>
      </c>
      <c r="AU47" s="88"/>
      <c r="AV47" s="89"/>
      <c r="AW47" s="65"/>
      <c r="AX47" s="66">
        <f t="shared" si="286"/>
        <v>0</v>
      </c>
      <c r="AY47" s="67">
        <f t="shared" si="287"/>
        <v>0</v>
      </c>
      <c r="AZ47" s="88"/>
      <c r="BA47" s="89"/>
      <c r="BB47" s="65"/>
      <c r="BC47" s="66">
        <f t="shared" si="288"/>
        <v>0</v>
      </c>
      <c r="BD47" s="67">
        <f t="shared" si="289"/>
        <v>0</v>
      </c>
      <c r="BE47" s="88"/>
      <c r="BF47" s="89"/>
      <c r="BG47" s="65"/>
      <c r="BH47" s="66">
        <f t="shared" si="290"/>
        <v>0</v>
      </c>
      <c r="BI47" s="67">
        <f t="shared" si="291"/>
        <v>0</v>
      </c>
      <c r="BJ47" s="88"/>
      <c r="BK47" s="89"/>
      <c r="BL47" s="65"/>
      <c r="BM47" s="66">
        <f t="shared" si="292"/>
        <v>0</v>
      </c>
      <c r="BN47" s="67">
        <f t="shared" si="293"/>
        <v>0</v>
      </c>
      <c r="BO47" s="88"/>
      <c r="BP47" s="89"/>
      <c r="BQ47" s="65"/>
      <c r="BR47" s="66">
        <f t="shared" si="294"/>
        <v>0</v>
      </c>
      <c r="BS47" s="67">
        <f t="shared" si="295"/>
        <v>0</v>
      </c>
      <c r="BT47" s="88"/>
      <c r="BU47" s="89"/>
      <c r="BV47" s="65"/>
      <c r="BW47" s="66">
        <f t="shared" si="296"/>
        <v>0</v>
      </c>
      <c r="BX47" s="67">
        <f t="shared" si="297"/>
        <v>0</v>
      </c>
      <c r="BY47" s="88"/>
      <c r="BZ47" s="89"/>
      <c r="CA47" s="65"/>
      <c r="CB47" s="66">
        <f t="shared" si="298"/>
        <v>0</v>
      </c>
      <c r="CC47" s="67">
        <f t="shared" si="299"/>
        <v>0</v>
      </c>
    </row>
    <row r="48" spans="1:81" s="100" customFormat="1" ht="15.45" customHeight="1" x14ac:dyDescent="0.25">
      <c r="A48" s="59">
        <f t="shared" si="268"/>
        <v>0</v>
      </c>
      <c r="B48" s="60">
        <f t="shared" si="269"/>
        <v>0</v>
      </c>
      <c r="C48" s="103"/>
      <c r="D48" s="104" t="s">
        <v>283</v>
      </c>
      <c r="E48" s="236" t="s">
        <v>284</v>
      </c>
      <c r="F48" s="242"/>
      <c r="G48" s="88"/>
      <c r="H48" s="89"/>
      <c r="I48" s="65"/>
      <c r="J48" s="66">
        <f t="shared" si="270"/>
        <v>0</v>
      </c>
      <c r="K48" s="67">
        <f t="shared" si="271"/>
        <v>0</v>
      </c>
      <c r="L48" s="88"/>
      <c r="M48" s="89"/>
      <c r="N48" s="65"/>
      <c r="O48" s="66">
        <f t="shared" si="272"/>
        <v>0</v>
      </c>
      <c r="P48" s="67">
        <f t="shared" si="273"/>
        <v>0</v>
      </c>
      <c r="Q48" s="88"/>
      <c r="R48" s="89"/>
      <c r="S48" s="65"/>
      <c r="T48" s="66">
        <f t="shared" si="274"/>
        <v>0</v>
      </c>
      <c r="U48" s="67">
        <f t="shared" si="275"/>
        <v>0</v>
      </c>
      <c r="V48" s="88"/>
      <c r="W48" s="89"/>
      <c r="X48" s="65"/>
      <c r="Y48" s="66">
        <f t="shared" si="276"/>
        <v>0</v>
      </c>
      <c r="Z48" s="67">
        <f t="shared" si="277"/>
        <v>0</v>
      </c>
      <c r="AA48" s="88"/>
      <c r="AB48" s="89"/>
      <c r="AC48" s="65"/>
      <c r="AD48" s="66">
        <f t="shared" si="278"/>
        <v>0</v>
      </c>
      <c r="AE48" s="67">
        <f t="shared" si="279"/>
        <v>0</v>
      </c>
      <c r="AF48" s="88"/>
      <c r="AG48" s="89"/>
      <c r="AH48" s="65"/>
      <c r="AI48" s="66">
        <f t="shared" si="280"/>
        <v>0</v>
      </c>
      <c r="AJ48" s="67">
        <f t="shared" si="281"/>
        <v>0</v>
      </c>
      <c r="AK48" s="88"/>
      <c r="AL48" s="89"/>
      <c r="AM48" s="65"/>
      <c r="AN48" s="66">
        <f t="shared" si="282"/>
        <v>0</v>
      </c>
      <c r="AO48" s="67">
        <f t="shared" si="283"/>
        <v>0</v>
      </c>
      <c r="AP48" s="88"/>
      <c r="AQ48" s="89"/>
      <c r="AR48" s="65"/>
      <c r="AS48" s="66">
        <f t="shared" si="284"/>
        <v>0</v>
      </c>
      <c r="AT48" s="67">
        <f t="shared" si="285"/>
        <v>0</v>
      </c>
      <c r="AU48" s="88"/>
      <c r="AV48" s="89"/>
      <c r="AW48" s="65"/>
      <c r="AX48" s="66">
        <f t="shared" si="286"/>
        <v>0</v>
      </c>
      <c r="AY48" s="67">
        <f t="shared" si="287"/>
        <v>0</v>
      </c>
      <c r="AZ48" s="88"/>
      <c r="BA48" s="89"/>
      <c r="BB48" s="65"/>
      <c r="BC48" s="66">
        <f t="shared" si="288"/>
        <v>0</v>
      </c>
      <c r="BD48" s="67">
        <f t="shared" si="289"/>
        <v>0</v>
      </c>
      <c r="BE48" s="88"/>
      <c r="BF48" s="89"/>
      <c r="BG48" s="65"/>
      <c r="BH48" s="66">
        <f t="shared" si="290"/>
        <v>0</v>
      </c>
      <c r="BI48" s="67">
        <f t="shared" si="291"/>
        <v>0</v>
      </c>
      <c r="BJ48" s="88"/>
      <c r="BK48" s="89"/>
      <c r="BL48" s="65"/>
      <c r="BM48" s="66">
        <f t="shared" si="292"/>
        <v>0</v>
      </c>
      <c r="BN48" s="67">
        <f t="shared" si="293"/>
        <v>0</v>
      </c>
      <c r="BO48" s="88"/>
      <c r="BP48" s="89"/>
      <c r="BQ48" s="65"/>
      <c r="BR48" s="66">
        <f t="shared" si="294"/>
        <v>0</v>
      </c>
      <c r="BS48" s="67">
        <f t="shared" si="295"/>
        <v>0</v>
      </c>
      <c r="BT48" s="88"/>
      <c r="BU48" s="89"/>
      <c r="BV48" s="65"/>
      <c r="BW48" s="66">
        <f t="shared" si="296"/>
        <v>0</v>
      </c>
      <c r="BX48" s="67">
        <f t="shared" si="297"/>
        <v>0</v>
      </c>
      <c r="BY48" s="88"/>
      <c r="BZ48" s="89"/>
      <c r="CA48" s="65"/>
      <c r="CB48" s="66">
        <f t="shared" si="298"/>
        <v>0</v>
      </c>
      <c r="CC48" s="67">
        <f t="shared" si="299"/>
        <v>0</v>
      </c>
    </row>
    <row r="49" spans="1:81" s="100" customFormat="1" ht="15.45" customHeight="1" x14ac:dyDescent="0.25">
      <c r="A49" s="59">
        <f t="shared" si="268"/>
        <v>0</v>
      </c>
      <c r="B49" s="60">
        <f t="shared" si="269"/>
        <v>0</v>
      </c>
      <c r="C49" s="103"/>
      <c r="D49" s="104" t="s">
        <v>285</v>
      </c>
      <c r="E49" s="236" t="s">
        <v>286</v>
      </c>
      <c r="F49" s="242"/>
      <c r="G49" s="88"/>
      <c r="H49" s="89"/>
      <c r="I49" s="65"/>
      <c r="J49" s="66">
        <f t="shared" si="270"/>
        <v>0</v>
      </c>
      <c r="K49" s="67">
        <f t="shared" si="271"/>
        <v>0</v>
      </c>
      <c r="L49" s="88"/>
      <c r="M49" s="89"/>
      <c r="N49" s="65"/>
      <c r="O49" s="66">
        <f t="shared" si="272"/>
        <v>0</v>
      </c>
      <c r="P49" s="67">
        <f t="shared" si="273"/>
        <v>0</v>
      </c>
      <c r="Q49" s="88"/>
      <c r="R49" s="89"/>
      <c r="S49" s="65"/>
      <c r="T49" s="66">
        <f t="shared" si="274"/>
        <v>0</v>
      </c>
      <c r="U49" s="67">
        <f t="shared" si="275"/>
        <v>0</v>
      </c>
      <c r="V49" s="88"/>
      <c r="W49" s="89"/>
      <c r="X49" s="65"/>
      <c r="Y49" s="66">
        <f t="shared" si="276"/>
        <v>0</v>
      </c>
      <c r="Z49" s="67">
        <f t="shared" si="277"/>
        <v>0</v>
      </c>
      <c r="AA49" s="88"/>
      <c r="AB49" s="89"/>
      <c r="AC49" s="65"/>
      <c r="AD49" s="66">
        <f t="shared" si="278"/>
        <v>0</v>
      </c>
      <c r="AE49" s="67">
        <f t="shared" si="279"/>
        <v>0</v>
      </c>
      <c r="AF49" s="88"/>
      <c r="AG49" s="89"/>
      <c r="AH49" s="65"/>
      <c r="AI49" s="66">
        <f t="shared" si="280"/>
        <v>0</v>
      </c>
      <c r="AJ49" s="67">
        <f t="shared" si="281"/>
        <v>0</v>
      </c>
      <c r="AK49" s="88"/>
      <c r="AL49" s="89"/>
      <c r="AM49" s="65"/>
      <c r="AN49" s="66">
        <f t="shared" si="282"/>
        <v>0</v>
      </c>
      <c r="AO49" s="67">
        <f t="shared" si="283"/>
        <v>0</v>
      </c>
      <c r="AP49" s="88"/>
      <c r="AQ49" s="89"/>
      <c r="AR49" s="65"/>
      <c r="AS49" s="66">
        <f t="shared" si="284"/>
        <v>0</v>
      </c>
      <c r="AT49" s="67">
        <f t="shared" si="285"/>
        <v>0</v>
      </c>
      <c r="AU49" s="88"/>
      <c r="AV49" s="89"/>
      <c r="AW49" s="65"/>
      <c r="AX49" s="66">
        <f t="shared" si="286"/>
        <v>0</v>
      </c>
      <c r="AY49" s="67">
        <f t="shared" si="287"/>
        <v>0</v>
      </c>
      <c r="AZ49" s="88"/>
      <c r="BA49" s="89"/>
      <c r="BB49" s="65"/>
      <c r="BC49" s="66">
        <f t="shared" si="288"/>
        <v>0</v>
      </c>
      <c r="BD49" s="67">
        <f t="shared" si="289"/>
        <v>0</v>
      </c>
      <c r="BE49" s="88"/>
      <c r="BF49" s="89"/>
      <c r="BG49" s="65"/>
      <c r="BH49" s="66">
        <f t="shared" si="290"/>
        <v>0</v>
      </c>
      <c r="BI49" s="67">
        <f t="shared" si="291"/>
        <v>0</v>
      </c>
      <c r="BJ49" s="88"/>
      <c r="BK49" s="89"/>
      <c r="BL49" s="65"/>
      <c r="BM49" s="66">
        <f t="shared" si="292"/>
        <v>0</v>
      </c>
      <c r="BN49" s="67">
        <f t="shared" si="293"/>
        <v>0</v>
      </c>
      <c r="BO49" s="88"/>
      <c r="BP49" s="89"/>
      <c r="BQ49" s="65"/>
      <c r="BR49" s="66">
        <f t="shared" si="294"/>
        <v>0</v>
      </c>
      <c r="BS49" s="67">
        <f t="shared" si="295"/>
        <v>0</v>
      </c>
      <c r="BT49" s="88"/>
      <c r="BU49" s="89"/>
      <c r="BV49" s="65"/>
      <c r="BW49" s="66">
        <f t="shared" si="296"/>
        <v>0</v>
      </c>
      <c r="BX49" s="67">
        <f t="shared" si="297"/>
        <v>0</v>
      </c>
      <c r="BY49" s="88"/>
      <c r="BZ49" s="89"/>
      <c r="CA49" s="65"/>
      <c r="CB49" s="66">
        <f t="shared" si="298"/>
        <v>0</v>
      </c>
      <c r="CC49" s="67">
        <f t="shared" si="299"/>
        <v>0</v>
      </c>
    </row>
    <row r="50" spans="1:81" s="100" customFormat="1" ht="15.45" customHeight="1" x14ac:dyDescent="0.25">
      <c r="A50" s="59">
        <f t="shared" si="268"/>
        <v>0</v>
      </c>
      <c r="B50" s="60">
        <f t="shared" si="269"/>
        <v>0</v>
      </c>
      <c r="C50" s="103"/>
      <c r="D50" s="104" t="s">
        <v>287</v>
      </c>
      <c r="E50" s="236" t="s">
        <v>288</v>
      </c>
      <c r="F50" s="242"/>
      <c r="G50" s="88"/>
      <c r="H50" s="89"/>
      <c r="I50" s="65"/>
      <c r="J50" s="66">
        <f t="shared" ref="J50:J51" si="300">I50*G50</f>
        <v>0</v>
      </c>
      <c r="K50" s="67">
        <f t="shared" ref="K50:K51" si="301">I50*H50</f>
        <v>0</v>
      </c>
      <c r="L50" s="88"/>
      <c r="M50" s="89"/>
      <c r="N50" s="65"/>
      <c r="O50" s="66">
        <f t="shared" ref="O50:O51" si="302">N50*L50</f>
        <v>0</v>
      </c>
      <c r="P50" s="67">
        <f t="shared" ref="P50:P51" si="303">N50*M50</f>
        <v>0</v>
      </c>
      <c r="Q50" s="88"/>
      <c r="R50" s="89"/>
      <c r="S50" s="65"/>
      <c r="T50" s="66">
        <f t="shared" ref="T50:T51" si="304">S50*Q50</f>
        <v>0</v>
      </c>
      <c r="U50" s="67">
        <f t="shared" ref="U50:U51" si="305">S50*R50</f>
        <v>0</v>
      </c>
      <c r="V50" s="88"/>
      <c r="W50" s="89"/>
      <c r="X50" s="65"/>
      <c r="Y50" s="66">
        <f t="shared" ref="Y50:Y51" si="306">X50*V50</f>
        <v>0</v>
      </c>
      <c r="Z50" s="67">
        <f t="shared" ref="Z50:Z51" si="307">X50*W50</f>
        <v>0</v>
      </c>
      <c r="AA50" s="88"/>
      <c r="AB50" s="89"/>
      <c r="AC50" s="65"/>
      <c r="AD50" s="66">
        <f t="shared" ref="AD50:AD51" si="308">AC50*AA50</f>
        <v>0</v>
      </c>
      <c r="AE50" s="67">
        <f t="shared" ref="AE50:AE51" si="309">AC50*AB50</f>
        <v>0</v>
      </c>
      <c r="AF50" s="88"/>
      <c r="AG50" s="89"/>
      <c r="AH50" s="65"/>
      <c r="AI50" s="66">
        <f t="shared" ref="AI50:AI51" si="310">AH50*AF50</f>
        <v>0</v>
      </c>
      <c r="AJ50" s="67">
        <f t="shared" ref="AJ50:AJ51" si="311">AH50*AG50</f>
        <v>0</v>
      </c>
      <c r="AK50" s="88"/>
      <c r="AL50" s="89"/>
      <c r="AM50" s="65"/>
      <c r="AN50" s="66">
        <f t="shared" ref="AN50:AN51" si="312">AM50*AK50</f>
        <v>0</v>
      </c>
      <c r="AO50" s="67">
        <f t="shared" ref="AO50:AO51" si="313">AM50*AL50</f>
        <v>0</v>
      </c>
      <c r="AP50" s="88"/>
      <c r="AQ50" s="89"/>
      <c r="AR50" s="65"/>
      <c r="AS50" s="66">
        <f t="shared" ref="AS50:AS51" si="314">AR50*AP50</f>
        <v>0</v>
      </c>
      <c r="AT50" s="67">
        <f t="shared" ref="AT50:AT51" si="315">AR50*AQ50</f>
        <v>0</v>
      </c>
      <c r="AU50" s="88"/>
      <c r="AV50" s="89"/>
      <c r="AW50" s="65"/>
      <c r="AX50" s="66">
        <f t="shared" ref="AX50:AX51" si="316">AW50*AU50</f>
        <v>0</v>
      </c>
      <c r="AY50" s="67">
        <f t="shared" ref="AY50:AY51" si="317">AW50*AV50</f>
        <v>0</v>
      </c>
      <c r="AZ50" s="88"/>
      <c r="BA50" s="89"/>
      <c r="BB50" s="65"/>
      <c r="BC50" s="66">
        <f t="shared" ref="BC50:BC51" si="318">BB50*AZ50</f>
        <v>0</v>
      </c>
      <c r="BD50" s="67">
        <f t="shared" ref="BD50:BD51" si="319">BB50*BA50</f>
        <v>0</v>
      </c>
      <c r="BE50" s="88"/>
      <c r="BF50" s="89"/>
      <c r="BG50" s="65"/>
      <c r="BH50" s="66">
        <f t="shared" ref="BH50:BH51" si="320">BG50*BE50</f>
        <v>0</v>
      </c>
      <c r="BI50" s="67">
        <f t="shared" ref="BI50:BI51" si="321">BG50*BF50</f>
        <v>0</v>
      </c>
      <c r="BJ50" s="88"/>
      <c r="BK50" s="89"/>
      <c r="BL50" s="65"/>
      <c r="BM50" s="66">
        <f t="shared" ref="BM50:BM51" si="322">BL50*BJ50</f>
        <v>0</v>
      </c>
      <c r="BN50" s="67">
        <f t="shared" ref="BN50:BN51" si="323">BL50*BK50</f>
        <v>0</v>
      </c>
      <c r="BO50" s="88"/>
      <c r="BP50" s="89"/>
      <c r="BQ50" s="65"/>
      <c r="BR50" s="66">
        <f t="shared" ref="BR50:BR51" si="324">BQ50*BO50</f>
        <v>0</v>
      </c>
      <c r="BS50" s="67">
        <f t="shared" ref="BS50:BS51" si="325">BQ50*BP50</f>
        <v>0</v>
      </c>
      <c r="BT50" s="88"/>
      <c r="BU50" s="89"/>
      <c r="BV50" s="65"/>
      <c r="BW50" s="66">
        <f t="shared" ref="BW50:BW51" si="326">BV50*BT50</f>
        <v>0</v>
      </c>
      <c r="BX50" s="67">
        <f t="shared" ref="BX50:BX51" si="327">BV50*BU50</f>
        <v>0</v>
      </c>
      <c r="BY50" s="88"/>
      <c r="BZ50" s="89"/>
      <c r="CA50" s="65"/>
      <c r="CB50" s="66">
        <f t="shared" ref="CB50:CB51" si="328">CA50*BY50</f>
        <v>0</v>
      </c>
      <c r="CC50" s="67">
        <f t="shared" ref="CC50:CC51" si="329">CA50*BZ50</f>
        <v>0</v>
      </c>
    </row>
    <row r="51" spans="1:81" s="100" customFormat="1" ht="15.45" customHeight="1" x14ac:dyDescent="0.25">
      <c r="A51" s="59">
        <f t="shared" si="268"/>
        <v>0</v>
      </c>
      <c r="B51" s="60">
        <f t="shared" si="269"/>
        <v>0</v>
      </c>
      <c r="C51" s="103"/>
      <c r="D51" s="104" t="s">
        <v>289</v>
      </c>
      <c r="E51" s="237"/>
      <c r="F51" s="242"/>
      <c r="G51" s="88"/>
      <c r="H51" s="89"/>
      <c r="I51" s="65"/>
      <c r="J51" s="66">
        <f t="shared" si="300"/>
        <v>0</v>
      </c>
      <c r="K51" s="67">
        <f t="shared" si="301"/>
        <v>0</v>
      </c>
      <c r="L51" s="88"/>
      <c r="M51" s="89"/>
      <c r="N51" s="65"/>
      <c r="O51" s="66">
        <f t="shared" si="302"/>
        <v>0</v>
      </c>
      <c r="P51" s="67">
        <f t="shared" si="303"/>
        <v>0</v>
      </c>
      <c r="Q51" s="88"/>
      <c r="R51" s="89"/>
      <c r="S51" s="65"/>
      <c r="T51" s="66">
        <f t="shared" si="304"/>
        <v>0</v>
      </c>
      <c r="U51" s="67">
        <f t="shared" si="305"/>
        <v>0</v>
      </c>
      <c r="V51" s="88"/>
      <c r="W51" s="89"/>
      <c r="X51" s="65"/>
      <c r="Y51" s="66">
        <f t="shared" si="306"/>
        <v>0</v>
      </c>
      <c r="Z51" s="67">
        <f t="shared" si="307"/>
        <v>0</v>
      </c>
      <c r="AA51" s="88"/>
      <c r="AB51" s="89"/>
      <c r="AC51" s="65"/>
      <c r="AD51" s="66">
        <f t="shared" si="308"/>
        <v>0</v>
      </c>
      <c r="AE51" s="67">
        <f t="shared" si="309"/>
        <v>0</v>
      </c>
      <c r="AF51" s="88"/>
      <c r="AG51" s="89"/>
      <c r="AH51" s="65"/>
      <c r="AI51" s="66">
        <f t="shared" si="310"/>
        <v>0</v>
      </c>
      <c r="AJ51" s="67">
        <f t="shared" si="311"/>
        <v>0</v>
      </c>
      <c r="AK51" s="88"/>
      <c r="AL51" s="89"/>
      <c r="AM51" s="65"/>
      <c r="AN51" s="66">
        <f t="shared" si="312"/>
        <v>0</v>
      </c>
      <c r="AO51" s="67">
        <f t="shared" si="313"/>
        <v>0</v>
      </c>
      <c r="AP51" s="88"/>
      <c r="AQ51" s="89"/>
      <c r="AR51" s="65"/>
      <c r="AS51" s="66">
        <f t="shared" si="314"/>
        <v>0</v>
      </c>
      <c r="AT51" s="67">
        <f t="shared" si="315"/>
        <v>0</v>
      </c>
      <c r="AU51" s="88"/>
      <c r="AV51" s="89"/>
      <c r="AW51" s="65"/>
      <c r="AX51" s="66">
        <f t="shared" si="316"/>
        <v>0</v>
      </c>
      <c r="AY51" s="67">
        <f t="shared" si="317"/>
        <v>0</v>
      </c>
      <c r="AZ51" s="88"/>
      <c r="BA51" s="89"/>
      <c r="BB51" s="65"/>
      <c r="BC51" s="66">
        <f t="shared" si="318"/>
        <v>0</v>
      </c>
      <c r="BD51" s="67">
        <f t="shared" si="319"/>
        <v>0</v>
      </c>
      <c r="BE51" s="88"/>
      <c r="BF51" s="89"/>
      <c r="BG51" s="65"/>
      <c r="BH51" s="66">
        <f t="shared" si="320"/>
        <v>0</v>
      </c>
      <c r="BI51" s="67">
        <f t="shared" si="321"/>
        <v>0</v>
      </c>
      <c r="BJ51" s="88"/>
      <c r="BK51" s="89"/>
      <c r="BL51" s="65"/>
      <c r="BM51" s="66">
        <f t="shared" si="322"/>
        <v>0</v>
      </c>
      <c r="BN51" s="67">
        <f t="shared" si="323"/>
        <v>0</v>
      </c>
      <c r="BO51" s="88"/>
      <c r="BP51" s="89"/>
      <c r="BQ51" s="65"/>
      <c r="BR51" s="66">
        <f t="shared" si="324"/>
        <v>0</v>
      </c>
      <c r="BS51" s="67">
        <f t="shared" si="325"/>
        <v>0</v>
      </c>
      <c r="BT51" s="88"/>
      <c r="BU51" s="89"/>
      <c r="BV51" s="65"/>
      <c r="BW51" s="66">
        <f t="shared" si="326"/>
        <v>0</v>
      </c>
      <c r="BX51" s="67">
        <f t="shared" si="327"/>
        <v>0</v>
      </c>
      <c r="BY51" s="88"/>
      <c r="BZ51" s="89"/>
      <c r="CA51" s="65"/>
      <c r="CB51" s="66">
        <f t="shared" si="328"/>
        <v>0</v>
      </c>
      <c r="CC51" s="67">
        <f t="shared" si="329"/>
        <v>0</v>
      </c>
    </row>
    <row r="52" spans="1:81" s="100" customFormat="1" ht="15.45" customHeight="1" x14ac:dyDescent="0.25">
      <c r="A52" s="59">
        <f t="shared" si="268"/>
        <v>0</v>
      </c>
      <c r="B52" s="60">
        <f t="shared" si="269"/>
        <v>0</v>
      </c>
      <c r="C52" s="103"/>
      <c r="D52" s="104" t="s">
        <v>290</v>
      </c>
      <c r="E52" s="237"/>
      <c r="F52" s="242"/>
      <c r="G52" s="88"/>
      <c r="H52" s="89"/>
      <c r="I52" s="65"/>
      <c r="J52" s="66">
        <f t="shared" si="270"/>
        <v>0</v>
      </c>
      <c r="K52" s="67">
        <f t="shared" si="271"/>
        <v>0</v>
      </c>
      <c r="L52" s="88"/>
      <c r="M52" s="89"/>
      <c r="N52" s="65"/>
      <c r="O52" s="66">
        <f t="shared" si="272"/>
        <v>0</v>
      </c>
      <c r="P52" s="67">
        <f t="shared" si="273"/>
        <v>0</v>
      </c>
      <c r="Q52" s="88"/>
      <c r="R52" s="89"/>
      <c r="S52" s="65"/>
      <c r="T52" s="66">
        <f t="shared" si="274"/>
        <v>0</v>
      </c>
      <c r="U52" s="67">
        <f t="shared" si="275"/>
        <v>0</v>
      </c>
      <c r="V52" s="88"/>
      <c r="W52" s="89"/>
      <c r="X52" s="65"/>
      <c r="Y52" s="66">
        <f t="shared" si="276"/>
        <v>0</v>
      </c>
      <c r="Z52" s="67">
        <f t="shared" si="277"/>
        <v>0</v>
      </c>
      <c r="AA52" s="88"/>
      <c r="AB52" s="89"/>
      <c r="AC52" s="65"/>
      <c r="AD52" s="66">
        <f t="shared" si="278"/>
        <v>0</v>
      </c>
      <c r="AE52" s="67">
        <f t="shared" si="279"/>
        <v>0</v>
      </c>
      <c r="AF52" s="88"/>
      <c r="AG52" s="89"/>
      <c r="AH52" s="65"/>
      <c r="AI52" s="66">
        <f t="shared" si="280"/>
        <v>0</v>
      </c>
      <c r="AJ52" s="67">
        <f t="shared" si="281"/>
        <v>0</v>
      </c>
      <c r="AK52" s="88"/>
      <c r="AL52" s="89"/>
      <c r="AM52" s="65"/>
      <c r="AN52" s="66">
        <f t="shared" si="282"/>
        <v>0</v>
      </c>
      <c r="AO52" s="67">
        <f t="shared" si="283"/>
        <v>0</v>
      </c>
      <c r="AP52" s="88"/>
      <c r="AQ52" s="89"/>
      <c r="AR52" s="65"/>
      <c r="AS52" s="66">
        <f t="shared" si="284"/>
        <v>0</v>
      </c>
      <c r="AT52" s="67">
        <f t="shared" si="285"/>
        <v>0</v>
      </c>
      <c r="AU52" s="88"/>
      <c r="AV52" s="89"/>
      <c r="AW52" s="65"/>
      <c r="AX52" s="66">
        <f t="shared" si="286"/>
        <v>0</v>
      </c>
      <c r="AY52" s="67">
        <f t="shared" si="287"/>
        <v>0</v>
      </c>
      <c r="AZ52" s="88"/>
      <c r="BA52" s="89"/>
      <c r="BB52" s="65"/>
      <c r="BC52" s="66">
        <f t="shared" si="288"/>
        <v>0</v>
      </c>
      <c r="BD52" s="67">
        <f t="shared" si="289"/>
        <v>0</v>
      </c>
      <c r="BE52" s="88"/>
      <c r="BF52" s="89"/>
      <c r="BG52" s="65"/>
      <c r="BH52" s="66">
        <f t="shared" si="290"/>
        <v>0</v>
      </c>
      <c r="BI52" s="67">
        <f t="shared" si="291"/>
        <v>0</v>
      </c>
      <c r="BJ52" s="88"/>
      <c r="BK52" s="89"/>
      <c r="BL52" s="65"/>
      <c r="BM52" s="66">
        <f t="shared" si="292"/>
        <v>0</v>
      </c>
      <c r="BN52" s="67">
        <f t="shared" si="293"/>
        <v>0</v>
      </c>
      <c r="BO52" s="88"/>
      <c r="BP52" s="89"/>
      <c r="BQ52" s="65"/>
      <c r="BR52" s="66">
        <f t="shared" si="294"/>
        <v>0</v>
      </c>
      <c r="BS52" s="67">
        <f t="shared" si="295"/>
        <v>0</v>
      </c>
      <c r="BT52" s="88"/>
      <c r="BU52" s="89"/>
      <c r="BV52" s="65"/>
      <c r="BW52" s="66">
        <f t="shared" si="296"/>
        <v>0</v>
      </c>
      <c r="BX52" s="67">
        <f t="shared" si="297"/>
        <v>0</v>
      </c>
      <c r="BY52" s="88"/>
      <c r="BZ52" s="89"/>
      <c r="CA52" s="65"/>
      <c r="CB52" s="66">
        <f t="shared" si="298"/>
        <v>0</v>
      </c>
      <c r="CC52" s="67">
        <f t="shared" si="299"/>
        <v>0</v>
      </c>
    </row>
    <row r="53" spans="1:81" s="100" customFormat="1" ht="15.45" customHeight="1" x14ac:dyDescent="0.25">
      <c r="A53" s="59">
        <f t="shared" si="268"/>
        <v>0</v>
      </c>
      <c r="B53" s="60">
        <f t="shared" si="269"/>
        <v>0</v>
      </c>
      <c r="C53" s="103"/>
      <c r="D53" s="104" t="s">
        <v>291</v>
      </c>
      <c r="E53" s="237"/>
      <c r="F53" s="242"/>
      <c r="G53" s="88"/>
      <c r="H53" s="89"/>
      <c r="I53" s="65"/>
      <c r="J53" s="66">
        <f t="shared" si="270"/>
        <v>0</v>
      </c>
      <c r="K53" s="67">
        <f t="shared" si="271"/>
        <v>0</v>
      </c>
      <c r="L53" s="88"/>
      <c r="M53" s="89"/>
      <c r="N53" s="65"/>
      <c r="O53" s="66">
        <f t="shared" si="272"/>
        <v>0</v>
      </c>
      <c r="P53" s="67">
        <f t="shared" si="273"/>
        <v>0</v>
      </c>
      <c r="Q53" s="88"/>
      <c r="R53" s="89"/>
      <c r="S53" s="65"/>
      <c r="T53" s="66">
        <f t="shared" si="274"/>
        <v>0</v>
      </c>
      <c r="U53" s="67">
        <f t="shared" si="275"/>
        <v>0</v>
      </c>
      <c r="V53" s="88"/>
      <c r="W53" s="89"/>
      <c r="X53" s="65"/>
      <c r="Y53" s="66">
        <f t="shared" si="276"/>
        <v>0</v>
      </c>
      <c r="Z53" s="67">
        <f t="shared" si="277"/>
        <v>0</v>
      </c>
      <c r="AA53" s="88"/>
      <c r="AB53" s="89"/>
      <c r="AC53" s="65"/>
      <c r="AD53" s="66">
        <f t="shared" si="278"/>
        <v>0</v>
      </c>
      <c r="AE53" s="67">
        <f t="shared" si="279"/>
        <v>0</v>
      </c>
      <c r="AF53" s="88"/>
      <c r="AG53" s="89"/>
      <c r="AH53" s="65"/>
      <c r="AI53" s="66">
        <f t="shared" si="280"/>
        <v>0</v>
      </c>
      <c r="AJ53" s="67">
        <f t="shared" si="281"/>
        <v>0</v>
      </c>
      <c r="AK53" s="88"/>
      <c r="AL53" s="89"/>
      <c r="AM53" s="65"/>
      <c r="AN53" s="66">
        <f t="shared" si="282"/>
        <v>0</v>
      </c>
      <c r="AO53" s="67">
        <f t="shared" si="283"/>
        <v>0</v>
      </c>
      <c r="AP53" s="88"/>
      <c r="AQ53" s="89"/>
      <c r="AR53" s="65"/>
      <c r="AS53" s="66">
        <f t="shared" si="284"/>
        <v>0</v>
      </c>
      <c r="AT53" s="67">
        <f t="shared" si="285"/>
        <v>0</v>
      </c>
      <c r="AU53" s="88"/>
      <c r="AV53" s="89"/>
      <c r="AW53" s="65"/>
      <c r="AX53" s="66">
        <f t="shared" si="286"/>
        <v>0</v>
      </c>
      <c r="AY53" s="67">
        <f t="shared" si="287"/>
        <v>0</v>
      </c>
      <c r="AZ53" s="88"/>
      <c r="BA53" s="89"/>
      <c r="BB53" s="65"/>
      <c r="BC53" s="66">
        <f t="shared" si="288"/>
        <v>0</v>
      </c>
      <c r="BD53" s="67">
        <f t="shared" si="289"/>
        <v>0</v>
      </c>
      <c r="BE53" s="88"/>
      <c r="BF53" s="89"/>
      <c r="BG53" s="65"/>
      <c r="BH53" s="66">
        <f t="shared" si="290"/>
        <v>0</v>
      </c>
      <c r="BI53" s="67">
        <f t="shared" si="291"/>
        <v>0</v>
      </c>
      <c r="BJ53" s="88"/>
      <c r="BK53" s="89"/>
      <c r="BL53" s="65"/>
      <c r="BM53" s="66">
        <f t="shared" si="292"/>
        <v>0</v>
      </c>
      <c r="BN53" s="67">
        <f t="shared" si="293"/>
        <v>0</v>
      </c>
      <c r="BO53" s="88"/>
      <c r="BP53" s="89"/>
      <c r="BQ53" s="65"/>
      <c r="BR53" s="66">
        <f t="shared" si="294"/>
        <v>0</v>
      </c>
      <c r="BS53" s="67">
        <f t="shared" si="295"/>
        <v>0</v>
      </c>
      <c r="BT53" s="88"/>
      <c r="BU53" s="89"/>
      <c r="BV53" s="65"/>
      <c r="BW53" s="66">
        <f t="shared" si="296"/>
        <v>0</v>
      </c>
      <c r="BX53" s="67">
        <f t="shared" si="297"/>
        <v>0</v>
      </c>
      <c r="BY53" s="88"/>
      <c r="BZ53" s="89"/>
      <c r="CA53" s="65"/>
      <c r="CB53" s="66">
        <f t="shared" si="298"/>
        <v>0</v>
      </c>
      <c r="CC53" s="67">
        <f t="shared" si="299"/>
        <v>0</v>
      </c>
    </row>
    <row r="54" spans="1:81" s="100" customFormat="1" ht="15.45" customHeight="1" x14ac:dyDescent="0.25">
      <c r="A54" s="90"/>
      <c r="B54" s="91"/>
      <c r="C54" s="92"/>
      <c r="D54" s="93" t="s">
        <v>292</v>
      </c>
      <c r="E54" s="234" t="s">
        <v>293</v>
      </c>
      <c r="F54" s="243"/>
      <c r="G54" s="55"/>
      <c r="H54" s="56"/>
      <c r="I54" s="53"/>
      <c r="J54" s="70"/>
      <c r="K54" s="71"/>
      <c r="L54" s="55"/>
      <c r="M54" s="56"/>
      <c r="N54" s="53"/>
      <c r="O54" s="70"/>
      <c r="P54" s="71"/>
      <c r="Q54" s="55"/>
      <c r="R54" s="56"/>
      <c r="S54" s="53"/>
      <c r="T54" s="70"/>
      <c r="U54" s="71"/>
      <c r="V54" s="55"/>
      <c r="W54" s="56"/>
      <c r="X54" s="53"/>
      <c r="Y54" s="70"/>
      <c r="Z54" s="71"/>
      <c r="AA54" s="55"/>
      <c r="AB54" s="56"/>
      <c r="AC54" s="53"/>
      <c r="AD54" s="70"/>
      <c r="AE54" s="71"/>
      <c r="AF54" s="55"/>
      <c r="AG54" s="56"/>
      <c r="AH54" s="53"/>
      <c r="AI54" s="70"/>
      <c r="AJ54" s="71"/>
      <c r="AK54" s="55"/>
      <c r="AL54" s="56"/>
      <c r="AM54" s="53"/>
      <c r="AN54" s="70"/>
      <c r="AO54" s="71"/>
      <c r="AP54" s="55"/>
      <c r="AQ54" s="56"/>
      <c r="AR54" s="53"/>
      <c r="AS54" s="70"/>
      <c r="AT54" s="71"/>
      <c r="AU54" s="55"/>
      <c r="AV54" s="56"/>
      <c r="AW54" s="53"/>
      <c r="AX54" s="70"/>
      <c r="AY54" s="71"/>
      <c r="AZ54" s="55"/>
      <c r="BA54" s="56"/>
      <c r="BB54" s="53"/>
      <c r="BC54" s="70"/>
      <c r="BD54" s="71"/>
      <c r="BE54" s="55"/>
      <c r="BF54" s="56"/>
      <c r="BG54" s="53"/>
      <c r="BH54" s="70"/>
      <c r="BI54" s="71"/>
      <c r="BJ54" s="55"/>
      <c r="BK54" s="56"/>
      <c r="BL54" s="53"/>
      <c r="BM54" s="70"/>
      <c r="BN54" s="71"/>
      <c r="BO54" s="55"/>
      <c r="BP54" s="56"/>
      <c r="BQ54" s="53"/>
      <c r="BR54" s="70"/>
      <c r="BS54" s="71"/>
      <c r="BT54" s="55"/>
      <c r="BU54" s="56"/>
      <c r="BV54" s="53"/>
      <c r="BW54" s="70"/>
      <c r="BX54" s="71"/>
      <c r="BY54" s="55"/>
      <c r="BZ54" s="56"/>
      <c r="CA54" s="53"/>
      <c r="CB54" s="70"/>
      <c r="CC54" s="71"/>
    </row>
    <row r="55" spans="1:81" s="100" customFormat="1" ht="15.45" customHeight="1" x14ac:dyDescent="0.25">
      <c r="A55" s="59">
        <f t="shared" ref="A55:A62" si="330">SUMIF($J$5:$GU$5,"QTY*Equipment",$J55:$GU55)</f>
        <v>0</v>
      </c>
      <c r="B55" s="60">
        <f t="shared" ref="B55:B62" si="331">SUMIF($J$5:$GU$5,"QTY*Install",$J55:$GU55)</f>
        <v>0</v>
      </c>
      <c r="C55" s="103"/>
      <c r="D55" s="104" t="s">
        <v>294</v>
      </c>
      <c r="E55" s="236" t="s">
        <v>295</v>
      </c>
      <c r="F55" s="242"/>
      <c r="G55" s="88"/>
      <c r="H55" s="89"/>
      <c r="I55" s="65"/>
      <c r="J55" s="66">
        <f t="shared" ref="J55:J62" si="332">I55*G55</f>
        <v>0</v>
      </c>
      <c r="K55" s="67">
        <f t="shared" ref="K55:K62" si="333">I55*H55</f>
        <v>0</v>
      </c>
      <c r="L55" s="88"/>
      <c r="M55" s="89"/>
      <c r="N55" s="65"/>
      <c r="O55" s="66">
        <f t="shared" ref="O55:O62" si="334">N55*L55</f>
        <v>0</v>
      </c>
      <c r="P55" s="67">
        <f t="shared" ref="P55:P62" si="335">N55*M55</f>
        <v>0</v>
      </c>
      <c r="Q55" s="88"/>
      <c r="R55" s="89"/>
      <c r="S55" s="65"/>
      <c r="T55" s="66">
        <f t="shared" ref="T55:T62" si="336">S55*Q55</f>
        <v>0</v>
      </c>
      <c r="U55" s="67">
        <f t="shared" ref="U55:U62" si="337">S55*R55</f>
        <v>0</v>
      </c>
      <c r="V55" s="88"/>
      <c r="W55" s="89"/>
      <c r="X55" s="65"/>
      <c r="Y55" s="66">
        <f t="shared" ref="Y55:Y62" si="338">X55*V55</f>
        <v>0</v>
      </c>
      <c r="Z55" s="67">
        <f t="shared" ref="Z55:Z62" si="339">X55*W55</f>
        <v>0</v>
      </c>
      <c r="AA55" s="88"/>
      <c r="AB55" s="89"/>
      <c r="AC55" s="65"/>
      <c r="AD55" s="66">
        <f t="shared" ref="AD55:AD62" si="340">AC55*AA55</f>
        <v>0</v>
      </c>
      <c r="AE55" s="67">
        <f t="shared" ref="AE55:AE62" si="341">AC55*AB55</f>
        <v>0</v>
      </c>
      <c r="AF55" s="88"/>
      <c r="AG55" s="89"/>
      <c r="AH55" s="65"/>
      <c r="AI55" s="66">
        <f t="shared" ref="AI55:AI62" si="342">AH55*AF55</f>
        <v>0</v>
      </c>
      <c r="AJ55" s="67">
        <f t="shared" ref="AJ55:AJ62" si="343">AH55*AG55</f>
        <v>0</v>
      </c>
      <c r="AK55" s="88"/>
      <c r="AL55" s="89"/>
      <c r="AM55" s="65"/>
      <c r="AN55" s="66">
        <f t="shared" ref="AN55:AN62" si="344">AM55*AK55</f>
        <v>0</v>
      </c>
      <c r="AO55" s="67">
        <f t="shared" ref="AO55:AO62" si="345">AM55*AL55</f>
        <v>0</v>
      </c>
      <c r="AP55" s="88"/>
      <c r="AQ55" s="89"/>
      <c r="AR55" s="65"/>
      <c r="AS55" s="66">
        <f t="shared" ref="AS55:AS62" si="346">AR55*AP55</f>
        <v>0</v>
      </c>
      <c r="AT55" s="67">
        <f t="shared" ref="AT55:AT62" si="347">AR55*AQ55</f>
        <v>0</v>
      </c>
      <c r="AU55" s="88"/>
      <c r="AV55" s="89"/>
      <c r="AW55" s="65"/>
      <c r="AX55" s="66">
        <f t="shared" ref="AX55:AX62" si="348">AW55*AU55</f>
        <v>0</v>
      </c>
      <c r="AY55" s="67">
        <f t="shared" ref="AY55:AY62" si="349">AW55*AV55</f>
        <v>0</v>
      </c>
      <c r="AZ55" s="88"/>
      <c r="BA55" s="89"/>
      <c r="BB55" s="65"/>
      <c r="BC55" s="66">
        <f t="shared" ref="BC55:BC62" si="350">BB55*AZ55</f>
        <v>0</v>
      </c>
      <c r="BD55" s="67">
        <f t="shared" ref="BD55:BD62" si="351">BB55*BA55</f>
        <v>0</v>
      </c>
      <c r="BE55" s="88"/>
      <c r="BF55" s="89"/>
      <c r="BG55" s="65"/>
      <c r="BH55" s="66">
        <f t="shared" ref="BH55:BH62" si="352">BG55*BE55</f>
        <v>0</v>
      </c>
      <c r="BI55" s="67">
        <f t="shared" ref="BI55:BI62" si="353">BG55*BF55</f>
        <v>0</v>
      </c>
      <c r="BJ55" s="88"/>
      <c r="BK55" s="89"/>
      <c r="BL55" s="65"/>
      <c r="BM55" s="66">
        <f t="shared" ref="BM55:BM62" si="354">BL55*BJ55</f>
        <v>0</v>
      </c>
      <c r="BN55" s="67">
        <f t="shared" ref="BN55:BN62" si="355">BL55*BK55</f>
        <v>0</v>
      </c>
      <c r="BO55" s="88"/>
      <c r="BP55" s="89"/>
      <c r="BQ55" s="65"/>
      <c r="BR55" s="66">
        <f t="shared" ref="BR55:BR62" si="356">BQ55*BO55</f>
        <v>0</v>
      </c>
      <c r="BS55" s="67">
        <f t="shared" ref="BS55:BS62" si="357">BQ55*BP55</f>
        <v>0</v>
      </c>
      <c r="BT55" s="88"/>
      <c r="BU55" s="89"/>
      <c r="BV55" s="65"/>
      <c r="BW55" s="66">
        <f t="shared" ref="BW55:BW62" si="358">BV55*BT55</f>
        <v>0</v>
      </c>
      <c r="BX55" s="67">
        <f t="shared" ref="BX55:BX62" si="359">BV55*BU55</f>
        <v>0</v>
      </c>
      <c r="BY55" s="88"/>
      <c r="BZ55" s="89"/>
      <c r="CA55" s="65"/>
      <c r="CB55" s="66">
        <f t="shared" ref="CB55:CB62" si="360">CA55*BY55</f>
        <v>0</v>
      </c>
      <c r="CC55" s="67">
        <f t="shared" ref="CC55:CC62" si="361">CA55*BZ55</f>
        <v>0</v>
      </c>
    </row>
    <row r="56" spans="1:81" s="100" customFormat="1" ht="15.45" customHeight="1" x14ac:dyDescent="0.25">
      <c r="A56" s="59">
        <f t="shared" si="330"/>
        <v>0</v>
      </c>
      <c r="B56" s="60">
        <f t="shared" si="331"/>
        <v>0</v>
      </c>
      <c r="C56" s="103"/>
      <c r="D56" s="104" t="s">
        <v>296</v>
      </c>
      <c r="E56" s="236" t="s">
        <v>297</v>
      </c>
      <c r="F56" s="242"/>
      <c r="G56" s="88"/>
      <c r="H56" s="89"/>
      <c r="I56" s="65"/>
      <c r="J56" s="66">
        <f t="shared" si="332"/>
        <v>0</v>
      </c>
      <c r="K56" s="67">
        <f t="shared" si="333"/>
        <v>0</v>
      </c>
      <c r="L56" s="88"/>
      <c r="M56" s="89"/>
      <c r="N56" s="65"/>
      <c r="O56" s="66">
        <f t="shared" si="334"/>
        <v>0</v>
      </c>
      <c r="P56" s="67">
        <f t="shared" si="335"/>
        <v>0</v>
      </c>
      <c r="Q56" s="88"/>
      <c r="R56" s="89"/>
      <c r="S56" s="65"/>
      <c r="T56" s="66">
        <f t="shared" si="336"/>
        <v>0</v>
      </c>
      <c r="U56" s="67">
        <f t="shared" si="337"/>
        <v>0</v>
      </c>
      <c r="V56" s="88"/>
      <c r="W56" s="89"/>
      <c r="X56" s="65"/>
      <c r="Y56" s="66">
        <f t="shared" si="338"/>
        <v>0</v>
      </c>
      <c r="Z56" s="67">
        <f t="shared" si="339"/>
        <v>0</v>
      </c>
      <c r="AA56" s="88"/>
      <c r="AB56" s="89"/>
      <c r="AC56" s="65"/>
      <c r="AD56" s="66">
        <f t="shared" si="340"/>
        <v>0</v>
      </c>
      <c r="AE56" s="67">
        <f t="shared" si="341"/>
        <v>0</v>
      </c>
      <c r="AF56" s="88"/>
      <c r="AG56" s="89"/>
      <c r="AH56" s="65"/>
      <c r="AI56" s="66">
        <f t="shared" si="342"/>
        <v>0</v>
      </c>
      <c r="AJ56" s="67">
        <f t="shared" si="343"/>
        <v>0</v>
      </c>
      <c r="AK56" s="88"/>
      <c r="AL56" s="89"/>
      <c r="AM56" s="65"/>
      <c r="AN56" s="66">
        <f t="shared" si="344"/>
        <v>0</v>
      </c>
      <c r="AO56" s="67">
        <f t="shared" si="345"/>
        <v>0</v>
      </c>
      <c r="AP56" s="88"/>
      <c r="AQ56" s="89"/>
      <c r="AR56" s="65"/>
      <c r="AS56" s="66">
        <f t="shared" si="346"/>
        <v>0</v>
      </c>
      <c r="AT56" s="67">
        <f t="shared" si="347"/>
        <v>0</v>
      </c>
      <c r="AU56" s="88"/>
      <c r="AV56" s="89"/>
      <c r="AW56" s="65"/>
      <c r="AX56" s="66">
        <f t="shared" si="348"/>
        <v>0</v>
      </c>
      <c r="AY56" s="67">
        <f t="shared" si="349"/>
        <v>0</v>
      </c>
      <c r="AZ56" s="88"/>
      <c r="BA56" s="89"/>
      <c r="BB56" s="65"/>
      <c r="BC56" s="66">
        <f t="shared" si="350"/>
        <v>0</v>
      </c>
      <c r="BD56" s="67">
        <f t="shared" si="351"/>
        <v>0</v>
      </c>
      <c r="BE56" s="88"/>
      <c r="BF56" s="89"/>
      <c r="BG56" s="65"/>
      <c r="BH56" s="66">
        <f t="shared" si="352"/>
        <v>0</v>
      </c>
      <c r="BI56" s="67">
        <f t="shared" si="353"/>
        <v>0</v>
      </c>
      <c r="BJ56" s="88"/>
      <c r="BK56" s="89"/>
      <c r="BL56" s="65"/>
      <c r="BM56" s="66">
        <f t="shared" si="354"/>
        <v>0</v>
      </c>
      <c r="BN56" s="67">
        <f t="shared" si="355"/>
        <v>0</v>
      </c>
      <c r="BO56" s="88"/>
      <c r="BP56" s="89"/>
      <c r="BQ56" s="65"/>
      <c r="BR56" s="66">
        <f t="shared" si="356"/>
        <v>0</v>
      </c>
      <c r="BS56" s="67">
        <f t="shared" si="357"/>
        <v>0</v>
      </c>
      <c r="BT56" s="88"/>
      <c r="BU56" s="89"/>
      <c r="BV56" s="65"/>
      <c r="BW56" s="66">
        <f t="shared" si="358"/>
        <v>0</v>
      </c>
      <c r="BX56" s="67">
        <f t="shared" si="359"/>
        <v>0</v>
      </c>
      <c r="BY56" s="88"/>
      <c r="BZ56" s="89"/>
      <c r="CA56" s="65"/>
      <c r="CB56" s="66">
        <f t="shared" si="360"/>
        <v>0</v>
      </c>
      <c r="CC56" s="67">
        <f t="shared" si="361"/>
        <v>0</v>
      </c>
    </row>
    <row r="57" spans="1:81" s="100" customFormat="1" ht="15.45" customHeight="1" x14ac:dyDescent="0.25">
      <c r="A57" s="59">
        <f t="shared" si="330"/>
        <v>0</v>
      </c>
      <c r="B57" s="60">
        <f t="shared" si="331"/>
        <v>0</v>
      </c>
      <c r="C57" s="103"/>
      <c r="D57" s="104" t="s">
        <v>298</v>
      </c>
      <c r="E57" s="236" t="s">
        <v>299</v>
      </c>
      <c r="F57" s="242"/>
      <c r="G57" s="88"/>
      <c r="H57" s="89"/>
      <c r="I57" s="65"/>
      <c r="J57" s="66">
        <f t="shared" si="332"/>
        <v>0</v>
      </c>
      <c r="K57" s="67">
        <f t="shared" si="333"/>
        <v>0</v>
      </c>
      <c r="L57" s="88"/>
      <c r="M57" s="89"/>
      <c r="N57" s="65"/>
      <c r="O57" s="66">
        <f t="shared" si="334"/>
        <v>0</v>
      </c>
      <c r="P57" s="67">
        <f t="shared" si="335"/>
        <v>0</v>
      </c>
      <c r="Q57" s="88"/>
      <c r="R57" s="89"/>
      <c r="S57" s="65"/>
      <c r="T57" s="66">
        <f t="shared" si="336"/>
        <v>0</v>
      </c>
      <c r="U57" s="67">
        <f t="shared" si="337"/>
        <v>0</v>
      </c>
      <c r="V57" s="88"/>
      <c r="W57" s="89"/>
      <c r="X57" s="65"/>
      <c r="Y57" s="66">
        <f t="shared" si="338"/>
        <v>0</v>
      </c>
      <c r="Z57" s="67">
        <f t="shared" si="339"/>
        <v>0</v>
      </c>
      <c r="AA57" s="88"/>
      <c r="AB57" s="89"/>
      <c r="AC57" s="65"/>
      <c r="AD57" s="66">
        <f t="shared" si="340"/>
        <v>0</v>
      </c>
      <c r="AE57" s="67">
        <f t="shared" si="341"/>
        <v>0</v>
      </c>
      <c r="AF57" s="88"/>
      <c r="AG57" s="89"/>
      <c r="AH57" s="65"/>
      <c r="AI57" s="66">
        <f t="shared" si="342"/>
        <v>0</v>
      </c>
      <c r="AJ57" s="67">
        <f t="shared" si="343"/>
        <v>0</v>
      </c>
      <c r="AK57" s="88"/>
      <c r="AL57" s="89"/>
      <c r="AM57" s="65"/>
      <c r="AN57" s="66">
        <f t="shared" si="344"/>
        <v>0</v>
      </c>
      <c r="AO57" s="67">
        <f t="shared" si="345"/>
        <v>0</v>
      </c>
      <c r="AP57" s="88"/>
      <c r="AQ57" s="89"/>
      <c r="AR57" s="65"/>
      <c r="AS57" s="66">
        <f t="shared" si="346"/>
        <v>0</v>
      </c>
      <c r="AT57" s="67">
        <f t="shared" si="347"/>
        <v>0</v>
      </c>
      <c r="AU57" s="88"/>
      <c r="AV57" s="89"/>
      <c r="AW57" s="65"/>
      <c r="AX57" s="66">
        <f t="shared" si="348"/>
        <v>0</v>
      </c>
      <c r="AY57" s="67">
        <f t="shared" si="349"/>
        <v>0</v>
      </c>
      <c r="AZ57" s="88"/>
      <c r="BA57" s="89"/>
      <c r="BB57" s="65"/>
      <c r="BC57" s="66">
        <f t="shared" si="350"/>
        <v>0</v>
      </c>
      <c r="BD57" s="67">
        <f t="shared" si="351"/>
        <v>0</v>
      </c>
      <c r="BE57" s="88"/>
      <c r="BF57" s="89"/>
      <c r="BG57" s="65"/>
      <c r="BH57" s="66">
        <f t="shared" si="352"/>
        <v>0</v>
      </c>
      <c r="BI57" s="67">
        <f t="shared" si="353"/>
        <v>0</v>
      </c>
      <c r="BJ57" s="88"/>
      <c r="BK57" s="89"/>
      <c r="BL57" s="65"/>
      <c r="BM57" s="66">
        <f t="shared" si="354"/>
        <v>0</v>
      </c>
      <c r="BN57" s="67">
        <f t="shared" si="355"/>
        <v>0</v>
      </c>
      <c r="BO57" s="88"/>
      <c r="BP57" s="89"/>
      <c r="BQ57" s="65"/>
      <c r="BR57" s="66">
        <f t="shared" si="356"/>
        <v>0</v>
      </c>
      <c r="BS57" s="67">
        <f t="shared" si="357"/>
        <v>0</v>
      </c>
      <c r="BT57" s="88"/>
      <c r="BU57" s="89"/>
      <c r="BV57" s="65"/>
      <c r="BW57" s="66">
        <f t="shared" si="358"/>
        <v>0</v>
      </c>
      <c r="BX57" s="67">
        <f t="shared" si="359"/>
        <v>0</v>
      </c>
      <c r="BY57" s="88"/>
      <c r="BZ57" s="89"/>
      <c r="CA57" s="65"/>
      <c r="CB57" s="66">
        <f t="shared" si="360"/>
        <v>0</v>
      </c>
      <c r="CC57" s="67">
        <f t="shared" si="361"/>
        <v>0</v>
      </c>
    </row>
    <row r="58" spans="1:81" s="100" customFormat="1" ht="15.45" customHeight="1" x14ac:dyDescent="0.25">
      <c r="A58" s="59">
        <f t="shared" si="330"/>
        <v>0</v>
      </c>
      <c r="B58" s="60">
        <f t="shared" si="331"/>
        <v>0</v>
      </c>
      <c r="C58" s="103"/>
      <c r="D58" s="104" t="s">
        <v>300</v>
      </c>
      <c r="E58" s="236" t="s">
        <v>301</v>
      </c>
      <c r="F58" s="242"/>
      <c r="G58" s="88"/>
      <c r="H58" s="89"/>
      <c r="I58" s="65"/>
      <c r="J58" s="66">
        <f t="shared" si="332"/>
        <v>0</v>
      </c>
      <c r="K58" s="67">
        <f t="shared" si="333"/>
        <v>0</v>
      </c>
      <c r="L58" s="88"/>
      <c r="M58" s="89"/>
      <c r="N58" s="65"/>
      <c r="O58" s="66">
        <f t="shared" si="334"/>
        <v>0</v>
      </c>
      <c r="P58" s="67">
        <f t="shared" si="335"/>
        <v>0</v>
      </c>
      <c r="Q58" s="88"/>
      <c r="R58" s="89"/>
      <c r="S58" s="65"/>
      <c r="T58" s="66">
        <f t="shared" si="336"/>
        <v>0</v>
      </c>
      <c r="U58" s="67">
        <f t="shared" si="337"/>
        <v>0</v>
      </c>
      <c r="V58" s="88"/>
      <c r="W58" s="89"/>
      <c r="X58" s="65"/>
      <c r="Y58" s="66">
        <f t="shared" si="338"/>
        <v>0</v>
      </c>
      <c r="Z58" s="67">
        <f t="shared" si="339"/>
        <v>0</v>
      </c>
      <c r="AA58" s="88"/>
      <c r="AB58" s="89"/>
      <c r="AC58" s="65"/>
      <c r="AD58" s="66">
        <f t="shared" si="340"/>
        <v>0</v>
      </c>
      <c r="AE58" s="67">
        <f t="shared" si="341"/>
        <v>0</v>
      </c>
      <c r="AF58" s="88"/>
      <c r="AG58" s="89"/>
      <c r="AH58" s="65"/>
      <c r="AI58" s="66">
        <f t="shared" si="342"/>
        <v>0</v>
      </c>
      <c r="AJ58" s="67">
        <f t="shared" si="343"/>
        <v>0</v>
      </c>
      <c r="AK58" s="88"/>
      <c r="AL58" s="89"/>
      <c r="AM58" s="65"/>
      <c r="AN58" s="66">
        <f t="shared" si="344"/>
        <v>0</v>
      </c>
      <c r="AO58" s="67">
        <f t="shared" si="345"/>
        <v>0</v>
      </c>
      <c r="AP58" s="88"/>
      <c r="AQ58" s="89"/>
      <c r="AR58" s="65"/>
      <c r="AS58" s="66">
        <f t="shared" si="346"/>
        <v>0</v>
      </c>
      <c r="AT58" s="67">
        <f t="shared" si="347"/>
        <v>0</v>
      </c>
      <c r="AU58" s="88"/>
      <c r="AV58" s="89"/>
      <c r="AW58" s="65"/>
      <c r="AX58" s="66">
        <f t="shared" si="348"/>
        <v>0</v>
      </c>
      <c r="AY58" s="67">
        <f t="shared" si="349"/>
        <v>0</v>
      </c>
      <c r="AZ58" s="88"/>
      <c r="BA58" s="89"/>
      <c r="BB58" s="65"/>
      <c r="BC58" s="66">
        <f t="shared" si="350"/>
        <v>0</v>
      </c>
      <c r="BD58" s="67">
        <f t="shared" si="351"/>
        <v>0</v>
      </c>
      <c r="BE58" s="88"/>
      <c r="BF58" s="89"/>
      <c r="BG58" s="65"/>
      <c r="BH58" s="66">
        <f t="shared" si="352"/>
        <v>0</v>
      </c>
      <c r="BI58" s="67">
        <f t="shared" si="353"/>
        <v>0</v>
      </c>
      <c r="BJ58" s="88"/>
      <c r="BK58" s="89"/>
      <c r="BL58" s="65"/>
      <c r="BM58" s="66">
        <f t="shared" si="354"/>
        <v>0</v>
      </c>
      <c r="BN58" s="67">
        <f t="shared" si="355"/>
        <v>0</v>
      </c>
      <c r="BO58" s="88"/>
      <c r="BP58" s="89"/>
      <c r="BQ58" s="65"/>
      <c r="BR58" s="66">
        <f t="shared" si="356"/>
        <v>0</v>
      </c>
      <c r="BS58" s="67">
        <f t="shared" si="357"/>
        <v>0</v>
      </c>
      <c r="BT58" s="88"/>
      <c r="BU58" s="89"/>
      <c r="BV58" s="65"/>
      <c r="BW58" s="66">
        <f t="shared" si="358"/>
        <v>0</v>
      </c>
      <c r="BX58" s="67">
        <f t="shared" si="359"/>
        <v>0</v>
      </c>
      <c r="BY58" s="88"/>
      <c r="BZ58" s="89"/>
      <c r="CA58" s="65"/>
      <c r="CB58" s="66">
        <f t="shared" si="360"/>
        <v>0</v>
      </c>
      <c r="CC58" s="67">
        <f t="shared" si="361"/>
        <v>0</v>
      </c>
    </row>
    <row r="59" spans="1:81" s="100" customFormat="1" ht="15.45" customHeight="1" x14ac:dyDescent="0.25">
      <c r="A59" s="59">
        <f t="shared" si="330"/>
        <v>0</v>
      </c>
      <c r="B59" s="60">
        <f t="shared" si="331"/>
        <v>0</v>
      </c>
      <c r="C59" s="103"/>
      <c r="D59" s="104" t="s">
        <v>302</v>
      </c>
      <c r="E59" s="236" t="s">
        <v>303</v>
      </c>
      <c r="F59" s="242"/>
      <c r="G59" s="88"/>
      <c r="H59" s="89"/>
      <c r="I59" s="65"/>
      <c r="J59" s="66">
        <f t="shared" si="332"/>
        <v>0</v>
      </c>
      <c r="K59" s="67">
        <f t="shared" si="333"/>
        <v>0</v>
      </c>
      <c r="L59" s="88"/>
      <c r="M59" s="89"/>
      <c r="N59" s="65"/>
      <c r="O59" s="66">
        <f t="shared" si="334"/>
        <v>0</v>
      </c>
      <c r="P59" s="67">
        <f t="shared" si="335"/>
        <v>0</v>
      </c>
      <c r="Q59" s="88"/>
      <c r="R59" s="89"/>
      <c r="S59" s="65"/>
      <c r="T59" s="66">
        <f t="shared" si="336"/>
        <v>0</v>
      </c>
      <c r="U59" s="67">
        <f t="shared" si="337"/>
        <v>0</v>
      </c>
      <c r="V59" s="88"/>
      <c r="W59" s="89"/>
      <c r="X59" s="65"/>
      <c r="Y59" s="66">
        <f t="shared" si="338"/>
        <v>0</v>
      </c>
      <c r="Z59" s="67">
        <f t="shared" si="339"/>
        <v>0</v>
      </c>
      <c r="AA59" s="88"/>
      <c r="AB59" s="89"/>
      <c r="AC59" s="65"/>
      <c r="AD59" s="66">
        <f t="shared" si="340"/>
        <v>0</v>
      </c>
      <c r="AE59" s="67">
        <f t="shared" si="341"/>
        <v>0</v>
      </c>
      <c r="AF59" s="88"/>
      <c r="AG59" s="89"/>
      <c r="AH59" s="65"/>
      <c r="AI59" s="66">
        <f t="shared" si="342"/>
        <v>0</v>
      </c>
      <c r="AJ59" s="67">
        <f t="shared" si="343"/>
        <v>0</v>
      </c>
      <c r="AK59" s="88"/>
      <c r="AL59" s="89"/>
      <c r="AM59" s="65"/>
      <c r="AN59" s="66">
        <f t="shared" si="344"/>
        <v>0</v>
      </c>
      <c r="AO59" s="67">
        <f t="shared" si="345"/>
        <v>0</v>
      </c>
      <c r="AP59" s="88"/>
      <c r="AQ59" s="89"/>
      <c r="AR59" s="65"/>
      <c r="AS59" s="66">
        <f t="shared" si="346"/>
        <v>0</v>
      </c>
      <c r="AT59" s="67">
        <f t="shared" si="347"/>
        <v>0</v>
      </c>
      <c r="AU59" s="88"/>
      <c r="AV59" s="89"/>
      <c r="AW59" s="65"/>
      <c r="AX59" s="66">
        <f t="shared" si="348"/>
        <v>0</v>
      </c>
      <c r="AY59" s="67">
        <f t="shared" si="349"/>
        <v>0</v>
      </c>
      <c r="AZ59" s="88"/>
      <c r="BA59" s="89"/>
      <c r="BB59" s="65"/>
      <c r="BC59" s="66">
        <f t="shared" si="350"/>
        <v>0</v>
      </c>
      <c r="BD59" s="67">
        <f t="shared" si="351"/>
        <v>0</v>
      </c>
      <c r="BE59" s="88"/>
      <c r="BF59" s="89"/>
      <c r="BG59" s="65"/>
      <c r="BH59" s="66">
        <f t="shared" si="352"/>
        <v>0</v>
      </c>
      <c r="BI59" s="67">
        <f t="shared" si="353"/>
        <v>0</v>
      </c>
      <c r="BJ59" s="88"/>
      <c r="BK59" s="89"/>
      <c r="BL59" s="65"/>
      <c r="BM59" s="66">
        <f t="shared" si="354"/>
        <v>0</v>
      </c>
      <c r="BN59" s="67">
        <f t="shared" si="355"/>
        <v>0</v>
      </c>
      <c r="BO59" s="88"/>
      <c r="BP59" s="89"/>
      <c r="BQ59" s="65"/>
      <c r="BR59" s="66">
        <f t="shared" si="356"/>
        <v>0</v>
      </c>
      <c r="BS59" s="67">
        <f t="shared" si="357"/>
        <v>0</v>
      </c>
      <c r="BT59" s="88"/>
      <c r="BU59" s="89"/>
      <c r="BV59" s="65"/>
      <c r="BW59" s="66">
        <f t="shared" si="358"/>
        <v>0</v>
      </c>
      <c r="BX59" s="67">
        <f t="shared" si="359"/>
        <v>0</v>
      </c>
      <c r="BY59" s="88"/>
      <c r="BZ59" s="89"/>
      <c r="CA59" s="65"/>
      <c r="CB59" s="66">
        <f t="shared" si="360"/>
        <v>0</v>
      </c>
      <c r="CC59" s="67">
        <f t="shared" si="361"/>
        <v>0</v>
      </c>
    </row>
    <row r="60" spans="1:81" s="100" customFormat="1" ht="15.45" customHeight="1" x14ac:dyDescent="0.25">
      <c r="A60" s="59">
        <f t="shared" si="330"/>
        <v>0</v>
      </c>
      <c r="B60" s="60">
        <f t="shared" si="331"/>
        <v>0</v>
      </c>
      <c r="C60" s="103"/>
      <c r="D60" s="104" t="s">
        <v>304</v>
      </c>
      <c r="E60" s="237"/>
      <c r="F60" s="242"/>
      <c r="G60" s="88"/>
      <c r="H60" s="89"/>
      <c r="I60" s="65"/>
      <c r="J60" s="66">
        <f t="shared" ref="J60" si="362">I60*G60</f>
        <v>0</v>
      </c>
      <c r="K60" s="67">
        <f t="shared" ref="K60" si="363">I60*H60</f>
        <v>0</v>
      </c>
      <c r="L60" s="88"/>
      <c r="M60" s="89"/>
      <c r="N60" s="65"/>
      <c r="O60" s="66">
        <f t="shared" ref="O60" si="364">N60*L60</f>
        <v>0</v>
      </c>
      <c r="P60" s="67">
        <f t="shared" ref="P60" si="365">N60*M60</f>
        <v>0</v>
      </c>
      <c r="Q60" s="88"/>
      <c r="R60" s="89"/>
      <c r="S60" s="65"/>
      <c r="T60" s="66">
        <f t="shared" ref="T60" si="366">S60*Q60</f>
        <v>0</v>
      </c>
      <c r="U60" s="67">
        <f t="shared" ref="U60" si="367">S60*R60</f>
        <v>0</v>
      </c>
      <c r="V60" s="88"/>
      <c r="W60" s="89"/>
      <c r="X60" s="65"/>
      <c r="Y60" s="66">
        <f t="shared" ref="Y60" si="368">X60*V60</f>
        <v>0</v>
      </c>
      <c r="Z60" s="67">
        <f t="shared" ref="Z60" si="369">X60*W60</f>
        <v>0</v>
      </c>
      <c r="AA60" s="88"/>
      <c r="AB60" s="89"/>
      <c r="AC60" s="65"/>
      <c r="AD60" s="66">
        <f t="shared" ref="AD60" si="370">AC60*AA60</f>
        <v>0</v>
      </c>
      <c r="AE60" s="67">
        <f t="shared" ref="AE60" si="371">AC60*AB60</f>
        <v>0</v>
      </c>
      <c r="AF60" s="88"/>
      <c r="AG60" s="89"/>
      <c r="AH60" s="65"/>
      <c r="AI60" s="66">
        <f t="shared" ref="AI60" si="372">AH60*AF60</f>
        <v>0</v>
      </c>
      <c r="AJ60" s="67">
        <f t="shared" ref="AJ60" si="373">AH60*AG60</f>
        <v>0</v>
      </c>
      <c r="AK60" s="88"/>
      <c r="AL60" s="89"/>
      <c r="AM60" s="65"/>
      <c r="AN60" s="66">
        <f t="shared" ref="AN60" si="374">AM60*AK60</f>
        <v>0</v>
      </c>
      <c r="AO60" s="67">
        <f t="shared" ref="AO60" si="375">AM60*AL60</f>
        <v>0</v>
      </c>
      <c r="AP60" s="88"/>
      <c r="AQ60" s="89"/>
      <c r="AR60" s="65"/>
      <c r="AS60" s="66">
        <f t="shared" ref="AS60" si="376">AR60*AP60</f>
        <v>0</v>
      </c>
      <c r="AT60" s="67">
        <f t="shared" ref="AT60" si="377">AR60*AQ60</f>
        <v>0</v>
      </c>
      <c r="AU60" s="88"/>
      <c r="AV60" s="89"/>
      <c r="AW60" s="65"/>
      <c r="AX60" s="66">
        <f t="shared" ref="AX60" si="378">AW60*AU60</f>
        <v>0</v>
      </c>
      <c r="AY60" s="67">
        <f t="shared" ref="AY60" si="379">AW60*AV60</f>
        <v>0</v>
      </c>
      <c r="AZ60" s="88"/>
      <c r="BA60" s="89"/>
      <c r="BB60" s="65"/>
      <c r="BC60" s="66">
        <f t="shared" ref="BC60" si="380">BB60*AZ60</f>
        <v>0</v>
      </c>
      <c r="BD60" s="67">
        <f t="shared" ref="BD60" si="381">BB60*BA60</f>
        <v>0</v>
      </c>
      <c r="BE60" s="88"/>
      <c r="BF60" s="89"/>
      <c r="BG60" s="65"/>
      <c r="BH60" s="66">
        <f t="shared" ref="BH60" si="382">BG60*BE60</f>
        <v>0</v>
      </c>
      <c r="BI60" s="67">
        <f t="shared" ref="BI60" si="383">BG60*BF60</f>
        <v>0</v>
      </c>
      <c r="BJ60" s="88"/>
      <c r="BK60" s="89"/>
      <c r="BL60" s="65"/>
      <c r="BM60" s="66">
        <f t="shared" ref="BM60" si="384">BL60*BJ60</f>
        <v>0</v>
      </c>
      <c r="BN60" s="67">
        <f t="shared" ref="BN60" si="385">BL60*BK60</f>
        <v>0</v>
      </c>
      <c r="BO60" s="88"/>
      <c r="BP60" s="89"/>
      <c r="BQ60" s="65"/>
      <c r="BR60" s="66">
        <f t="shared" ref="BR60" si="386">BQ60*BO60</f>
        <v>0</v>
      </c>
      <c r="BS60" s="67">
        <f t="shared" ref="BS60" si="387">BQ60*BP60</f>
        <v>0</v>
      </c>
      <c r="BT60" s="88"/>
      <c r="BU60" s="89"/>
      <c r="BV60" s="65"/>
      <c r="BW60" s="66">
        <f t="shared" ref="BW60" si="388">BV60*BT60</f>
        <v>0</v>
      </c>
      <c r="BX60" s="67">
        <f t="shared" ref="BX60" si="389">BV60*BU60</f>
        <v>0</v>
      </c>
      <c r="BY60" s="88"/>
      <c r="BZ60" s="89"/>
      <c r="CA60" s="65"/>
      <c r="CB60" s="66">
        <f t="shared" ref="CB60" si="390">CA60*BY60</f>
        <v>0</v>
      </c>
      <c r="CC60" s="67">
        <f t="shared" ref="CC60" si="391">CA60*BZ60</f>
        <v>0</v>
      </c>
    </row>
    <row r="61" spans="1:81" s="100" customFormat="1" ht="15.45" customHeight="1" x14ac:dyDescent="0.25">
      <c r="A61" s="59">
        <f t="shared" si="330"/>
        <v>0</v>
      </c>
      <c r="B61" s="60">
        <f t="shared" si="331"/>
        <v>0</v>
      </c>
      <c r="C61" s="103"/>
      <c r="D61" s="104" t="s">
        <v>305</v>
      </c>
      <c r="E61" s="237"/>
      <c r="F61" s="242"/>
      <c r="G61" s="88"/>
      <c r="H61" s="89"/>
      <c r="I61" s="65"/>
      <c r="J61" s="66">
        <f t="shared" si="332"/>
        <v>0</v>
      </c>
      <c r="K61" s="67">
        <f t="shared" si="333"/>
        <v>0</v>
      </c>
      <c r="L61" s="88"/>
      <c r="M61" s="89"/>
      <c r="N61" s="65"/>
      <c r="O61" s="66">
        <f t="shared" si="334"/>
        <v>0</v>
      </c>
      <c r="P61" s="67">
        <f t="shared" si="335"/>
        <v>0</v>
      </c>
      <c r="Q61" s="88"/>
      <c r="R61" s="89"/>
      <c r="S61" s="65"/>
      <c r="T61" s="66">
        <f t="shared" si="336"/>
        <v>0</v>
      </c>
      <c r="U61" s="67">
        <f t="shared" si="337"/>
        <v>0</v>
      </c>
      <c r="V61" s="88"/>
      <c r="W61" s="89"/>
      <c r="X61" s="65"/>
      <c r="Y61" s="66">
        <f t="shared" si="338"/>
        <v>0</v>
      </c>
      <c r="Z61" s="67">
        <f t="shared" si="339"/>
        <v>0</v>
      </c>
      <c r="AA61" s="88"/>
      <c r="AB61" s="89"/>
      <c r="AC61" s="65"/>
      <c r="AD61" s="66">
        <f t="shared" si="340"/>
        <v>0</v>
      </c>
      <c r="AE61" s="67">
        <f t="shared" si="341"/>
        <v>0</v>
      </c>
      <c r="AF61" s="88"/>
      <c r="AG61" s="89"/>
      <c r="AH61" s="65"/>
      <c r="AI61" s="66">
        <f t="shared" si="342"/>
        <v>0</v>
      </c>
      <c r="AJ61" s="67">
        <f t="shared" si="343"/>
        <v>0</v>
      </c>
      <c r="AK61" s="88"/>
      <c r="AL61" s="89"/>
      <c r="AM61" s="65"/>
      <c r="AN61" s="66">
        <f t="shared" si="344"/>
        <v>0</v>
      </c>
      <c r="AO61" s="67">
        <f t="shared" si="345"/>
        <v>0</v>
      </c>
      <c r="AP61" s="88"/>
      <c r="AQ61" s="89"/>
      <c r="AR61" s="65"/>
      <c r="AS61" s="66">
        <f t="shared" si="346"/>
        <v>0</v>
      </c>
      <c r="AT61" s="67">
        <f t="shared" si="347"/>
        <v>0</v>
      </c>
      <c r="AU61" s="88"/>
      <c r="AV61" s="89"/>
      <c r="AW61" s="65"/>
      <c r="AX61" s="66">
        <f t="shared" si="348"/>
        <v>0</v>
      </c>
      <c r="AY61" s="67">
        <f t="shared" si="349"/>
        <v>0</v>
      </c>
      <c r="AZ61" s="88"/>
      <c r="BA61" s="89"/>
      <c r="BB61" s="65"/>
      <c r="BC61" s="66">
        <f t="shared" si="350"/>
        <v>0</v>
      </c>
      <c r="BD61" s="67">
        <f t="shared" si="351"/>
        <v>0</v>
      </c>
      <c r="BE61" s="88"/>
      <c r="BF61" s="89"/>
      <c r="BG61" s="65"/>
      <c r="BH61" s="66">
        <f t="shared" si="352"/>
        <v>0</v>
      </c>
      <c r="BI61" s="67">
        <f t="shared" si="353"/>
        <v>0</v>
      </c>
      <c r="BJ61" s="88"/>
      <c r="BK61" s="89"/>
      <c r="BL61" s="65"/>
      <c r="BM61" s="66">
        <f t="shared" si="354"/>
        <v>0</v>
      </c>
      <c r="BN61" s="67">
        <f t="shared" si="355"/>
        <v>0</v>
      </c>
      <c r="BO61" s="88"/>
      <c r="BP61" s="89"/>
      <c r="BQ61" s="65"/>
      <c r="BR61" s="66">
        <f t="shared" si="356"/>
        <v>0</v>
      </c>
      <c r="BS61" s="67">
        <f t="shared" si="357"/>
        <v>0</v>
      </c>
      <c r="BT61" s="88"/>
      <c r="BU61" s="89"/>
      <c r="BV61" s="65"/>
      <c r="BW61" s="66">
        <f t="shared" si="358"/>
        <v>0</v>
      </c>
      <c r="BX61" s="67">
        <f t="shared" si="359"/>
        <v>0</v>
      </c>
      <c r="BY61" s="88"/>
      <c r="BZ61" s="89"/>
      <c r="CA61" s="65"/>
      <c r="CB61" s="66">
        <f t="shared" si="360"/>
        <v>0</v>
      </c>
      <c r="CC61" s="67">
        <f t="shared" si="361"/>
        <v>0</v>
      </c>
    </row>
    <row r="62" spans="1:81" s="100" customFormat="1" ht="15.45" customHeight="1" x14ac:dyDescent="0.25">
      <c r="A62" s="59">
        <f t="shared" si="330"/>
        <v>0</v>
      </c>
      <c r="B62" s="60">
        <f t="shared" si="331"/>
        <v>0</v>
      </c>
      <c r="C62" s="103"/>
      <c r="D62" s="104" t="s">
        <v>306</v>
      </c>
      <c r="E62" s="237"/>
      <c r="F62" s="242"/>
      <c r="G62" s="88"/>
      <c r="H62" s="89"/>
      <c r="I62" s="65"/>
      <c r="J62" s="66">
        <f t="shared" si="332"/>
        <v>0</v>
      </c>
      <c r="K62" s="67">
        <f t="shared" si="333"/>
        <v>0</v>
      </c>
      <c r="L62" s="88"/>
      <c r="M62" s="89"/>
      <c r="N62" s="65"/>
      <c r="O62" s="66">
        <f t="shared" si="334"/>
        <v>0</v>
      </c>
      <c r="P62" s="67">
        <f t="shared" si="335"/>
        <v>0</v>
      </c>
      <c r="Q62" s="88"/>
      <c r="R62" s="89"/>
      <c r="S62" s="65"/>
      <c r="T62" s="66">
        <f t="shared" si="336"/>
        <v>0</v>
      </c>
      <c r="U62" s="67">
        <f t="shared" si="337"/>
        <v>0</v>
      </c>
      <c r="V62" s="88"/>
      <c r="W62" s="89"/>
      <c r="X62" s="65"/>
      <c r="Y62" s="66">
        <f t="shared" si="338"/>
        <v>0</v>
      </c>
      <c r="Z62" s="67">
        <f t="shared" si="339"/>
        <v>0</v>
      </c>
      <c r="AA62" s="88"/>
      <c r="AB62" s="89"/>
      <c r="AC62" s="65"/>
      <c r="AD62" s="66">
        <f t="shared" si="340"/>
        <v>0</v>
      </c>
      <c r="AE62" s="67">
        <f t="shared" si="341"/>
        <v>0</v>
      </c>
      <c r="AF62" s="88"/>
      <c r="AG62" s="89"/>
      <c r="AH62" s="65"/>
      <c r="AI62" s="66">
        <f t="shared" si="342"/>
        <v>0</v>
      </c>
      <c r="AJ62" s="67">
        <f t="shared" si="343"/>
        <v>0</v>
      </c>
      <c r="AK62" s="88"/>
      <c r="AL62" s="89"/>
      <c r="AM62" s="65"/>
      <c r="AN62" s="66">
        <f t="shared" si="344"/>
        <v>0</v>
      </c>
      <c r="AO62" s="67">
        <f t="shared" si="345"/>
        <v>0</v>
      </c>
      <c r="AP62" s="88"/>
      <c r="AQ62" s="89"/>
      <c r="AR62" s="65"/>
      <c r="AS62" s="66">
        <f t="shared" si="346"/>
        <v>0</v>
      </c>
      <c r="AT62" s="67">
        <f t="shared" si="347"/>
        <v>0</v>
      </c>
      <c r="AU62" s="88"/>
      <c r="AV62" s="89"/>
      <c r="AW62" s="65"/>
      <c r="AX62" s="66">
        <f t="shared" si="348"/>
        <v>0</v>
      </c>
      <c r="AY62" s="67">
        <f t="shared" si="349"/>
        <v>0</v>
      </c>
      <c r="AZ62" s="88"/>
      <c r="BA62" s="89"/>
      <c r="BB62" s="65"/>
      <c r="BC62" s="66">
        <f t="shared" si="350"/>
        <v>0</v>
      </c>
      <c r="BD62" s="67">
        <f t="shared" si="351"/>
        <v>0</v>
      </c>
      <c r="BE62" s="88"/>
      <c r="BF62" s="89"/>
      <c r="BG62" s="65"/>
      <c r="BH62" s="66">
        <f t="shared" si="352"/>
        <v>0</v>
      </c>
      <c r="BI62" s="67">
        <f t="shared" si="353"/>
        <v>0</v>
      </c>
      <c r="BJ62" s="88"/>
      <c r="BK62" s="89"/>
      <c r="BL62" s="65"/>
      <c r="BM62" s="66">
        <f t="shared" si="354"/>
        <v>0</v>
      </c>
      <c r="BN62" s="67">
        <f t="shared" si="355"/>
        <v>0</v>
      </c>
      <c r="BO62" s="88"/>
      <c r="BP62" s="89"/>
      <c r="BQ62" s="65"/>
      <c r="BR62" s="66">
        <f t="shared" si="356"/>
        <v>0</v>
      </c>
      <c r="BS62" s="67">
        <f t="shared" si="357"/>
        <v>0</v>
      </c>
      <c r="BT62" s="88"/>
      <c r="BU62" s="89"/>
      <c r="BV62" s="65"/>
      <c r="BW62" s="66">
        <f t="shared" si="358"/>
        <v>0</v>
      </c>
      <c r="BX62" s="67">
        <f t="shared" si="359"/>
        <v>0</v>
      </c>
      <c r="BY62" s="88"/>
      <c r="BZ62" s="89"/>
      <c r="CA62" s="65"/>
      <c r="CB62" s="66">
        <f t="shared" si="360"/>
        <v>0</v>
      </c>
      <c r="CC62" s="67">
        <f t="shared" si="361"/>
        <v>0</v>
      </c>
    </row>
    <row r="63" spans="1:81" s="100" customFormat="1" ht="15.45" customHeight="1" x14ac:dyDescent="0.25">
      <c r="A63" s="90"/>
      <c r="B63" s="91"/>
      <c r="C63" s="92"/>
      <c r="D63" s="93" t="s">
        <v>307</v>
      </c>
      <c r="E63" s="234" t="s">
        <v>308</v>
      </c>
      <c r="F63" s="243"/>
      <c r="G63" s="55"/>
      <c r="H63" s="56"/>
      <c r="I63" s="53"/>
      <c r="J63" s="70"/>
      <c r="K63" s="71"/>
      <c r="L63" s="55"/>
      <c r="M63" s="56"/>
      <c r="N63" s="53"/>
      <c r="O63" s="70"/>
      <c r="P63" s="71"/>
      <c r="Q63" s="55"/>
      <c r="R63" s="56"/>
      <c r="S63" s="53"/>
      <c r="T63" s="56"/>
      <c r="U63" s="57"/>
      <c r="V63" s="55"/>
      <c r="W63" s="56"/>
      <c r="X63" s="53"/>
      <c r="Y63" s="70"/>
      <c r="Z63" s="71"/>
      <c r="AA63" s="55"/>
      <c r="AB63" s="56"/>
      <c r="AC63" s="53"/>
      <c r="AD63" s="70"/>
      <c r="AE63" s="71"/>
      <c r="AF63" s="55"/>
      <c r="AG63" s="56"/>
      <c r="AH63" s="53"/>
      <c r="AI63" s="70"/>
      <c r="AJ63" s="71"/>
      <c r="AK63" s="55"/>
      <c r="AL63" s="56"/>
      <c r="AM63" s="53"/>
      <c r="AN63" s="70"/>
      <c r="AO63" s="71"/>
      <c r="AP63" s="55"/>
      <c r="AQ63" s="56"/>
      <c r="AR63" s="53"/>
      <c r="AS63" s="56"/>
      <c r="AT63" s="57"/>
      <c r="AU63" s="55"/>
      <c r="AV63" s="56"/>
      <c r="AW63" s="53"/>
      <c r="AX63" s="70"/>
      <c r="AY63" s="71"/>
      <c r="AZ63" s="55"/>
      <c r="BA63" s="56"/>
      <c r="BB63" s="53"/>
      <c r="BC63" s="70"/>
      <c r="BD63" s="71"/>
      <c r="BE63" s="55"/>
      <c r="BF63" s="56"/>
      <c r="BG63" s="53"/>
      <c r="BH63" s="70"/>
      <c r="BI63" s="71"/>
      <c r="BJ63" s="55"/>
      <c r="BK63" s="56"/>
      <c r="BL63" s="53"/>
      <c r="BM63" s="70"/>
      <c r="BN63" s="71"/>
      <c r="BO63" s="55"/>
      <c r="BP63" s="56"/>
      <c r="BQ63" s="53"/>
      <c r="BR63" s="56"/>
      <c r="BS63" s="57"/>
      <c r="BT63" s="55"/>
      <c r="BU63" s="56"/>
      <c r="BV63" s="53"/>
      <c r="BW63" s="70"/>
      <c r="BX63" s="71"/>
      <c r="BY63" s="55"/>
      <c r="BZ63" s="56"/>
      <c r="CA63" s="53"/>
      <c r="CB63" s="70"/>
      <c r="CC63" s="71"/>
    </row>
    <row r="64" spans="1:81" s="100" customFormat="1" ht="15.45" customHeight="1" x14ac:dyDescent="0.25">
      <c r="A64" s="59">
        <f t="shared" ref="A64:A68" si="392">SUMIF($J$5:$GU$5,"QTY*Equipment",$J64:$GU64)</f>
        <v>0</v>
      </c>
      <c r="B64" s="60">
        <f t="shared" ref="B64:B68" si="393">SUMIF($J$5:$GU$5,"QTY*Install",$J64:$GU64)</f>
        <v>0</v>
      </c>
      <c r="C64" s="103"/>
      <c r="D64" s="104" t="s">
        <v>309</v>
      </c>
      <c r="E64" s="236" t="s">
        <v>310</v>
      </c>
      <c r="F64" s="242"/>
      <c r="G64" s="88"/>
      <c r="H64" s="89"/>
      <c r="I64" s="65"/>
      <c r="J64" s="66">
        <f t="shared" ref="J64:J68" si="394">I64*G64</f>
        <v>0</v>
      </c>
      <c r="K64" s="67">
        <f t="shared" ref="K64:K68" si="395">I64*H64</f>
        <v>0</v>
      </c>
      <c r="L64" s="88"/>
      <c r="M64" s="89"/>
      <c r="N64" s="65"/>
      <c r="O64" s="66">
        <f t="shared" ref="O64:O68" si="396">N64*L64</f>
        <v>0</v>
      </c>
      <c r="P64" s="67">
        <f t="shared" ref="P64:P68" si="397">N64*M64</f>
        <v>0</v>
      </c>
      <c r="Q64" s="88"/>
      <c r="R64" s="89"/>
      <c r="S64" s="65"/>
      <c r="T64" s="66">
        <f t="shared" ref="T64:T68" si="398">S64*Q64</f>
        <v>0</v>
      </c>
      <c r="U64" s="67">
        <f t="shared" ref="U64:U68" si="399">S64*R64</f>
        <v>0</v>
      </c>
      <c r="V64" s="88"/>
      <c r="W64" s="89"/>
      <c r="X64" s="65"/>
      <c r="Y64" s="66">
        <f t="shared" ref="Y64:Y68" si="400">X64*V64</f>
        <v>0</v>
      </c>
      <c r="Z64" s="67">
        <f t="shared" ref="Z64:Z68" si="401">X64*W64</f>
        <v>0</v>
      </c>
      <c r="AA64" s="88"/>
      <c r="AB64" s="89"/>
      <c r="AC64" s="65"/>
      <c r="AD64" s="66">
        <f t="shared" ref="AD64:AD68" si="402">AC64*AA64</f>
        <v>0</v>
      </c>
      <c r="AE64" s="67">
        <f t="shared" ref="AE64:AE68" si="403">AC64*AB64</f>
        <v>0</v>
      </c>
      <c r="AF64" s="88"/>
      <c r="AG64" s="89"/>
      <c r="AH64" s="65"/>
      <c r="AI64" s="66">
        <f t="shared" ref="AI64:AI68" si="404">AH64*AF64</f>
        <v>0</v>
      </c>
      <c r="AJ64" s="67">
        <f t="shared" ref="AJ64:AJ68" si="405">AH64*AG64</f>
        <v>0</v>
      </c>
      <c r="AK64" s="88"/>
      <c r="AL64" s="89"/>
      <c r="AM64" s="65"/>
      <c r="AN64" s="66">
        <f t="shared" ref="AN64:AN68" si="406">AM64*AK64</f>
        <v>0</v>
      </c>
      <c r="AO64" s="67">
        <f t="shared" ref="AO64:AO68" si="407">AM64*AL64</f>
        <v>0</v>
      </c>
      <c r="AP64" s="88"/>
      <c r="AQ64" s="89"/>
      <c r="AR64" s="65"/>
      <c r="AS64" s="66">
        <f t="shared" ref="AS64:AS68" si="408">AR64*AP64</f>
        <v>0</v>
      </c>
      <c r="AT64" s="67">
        <f t="shared" ref="AT64:AT68" si="409">AR64*AQ64</f>
        <v>0</v>
      </c>
      <c r="AU64" s="88"/>
      <c r="AV64" s="89"/>
      <c r="AW64" s="65"/>
      <c r="AX64" s="66">
        <f t="shared" ref="AX64:AX68" si="410">AW64*AU64</f>
        <v>0</v>
      </c>
      <c r="AY64" s="67">
        <f t="shared" ref="AY64:AY68" si="411">AW64*AV64</f>
        <v>0</v>
      </c>
      <c r="AZ64" s="88"/>
      <c r="BA64" s="89"/>
      <c r="BB64" s="65"/>
      <c r="BC64" s="66">
        <f t="shared" ref="BC64:BC68" si="412">BB64*AZ64</f>
        <v>0</v>
      </c>
      <c r="BD64" s="67">
        <f t="shared" ref="BD64:BD68" si="413">BB64*BA64</f>
        <v>0</v>
      </c>
      <c r="BE64" s="88"/>
      <c r="BF64" s="89"/>
      <c r="BG64" s="65"/>
      <c r="BH64" s="66">
        <f t="shared" ref="BH64:BH68" si="414">BG64*BE64</f>
        <v>0</v>
      </c>
      <c r="BI64" s="67">
        <f t="shared" ref="BI64:BI68" si="415">BG64*BF64</f>
        <v>0</v>
      </c>
      <c r="BJ64" s="88"/>
      <c r="BK64" s="89"/>
      <c r="BL64" s="65"/>
      <c r="BM64" s="66">
        <f t="shared" ref="BM64:BM68" si="416">BL64*BJ64</f>
        <v>0</v>
      </c>
      <c r="BN64" s="67">
        <f t="shared" ref="BN64:BN68" si="417">BL64*BK64</f>
        <v>0</v>
      </c>
      <c r="BO64" s="88"/>
      <c r="BP64" s="89"/>
      <c r="BQ64" s="65"/>
      <c r="BR64" s="66">
        <f t="shared" ref="BR64:BR68" si="418">BQ64*BO64</f>
        <v>0</v>
      </c>
      <c r="BS64" s="67">
        <f t="shared" ref="BS64:BS68" si="419">BQ64*BP64</f>
        <v>0</v>
      </c>
      <c r="BT64" s="88"/>
      <c r="BU64" s="89"/>
      <c r="BV64" s="65"/>
      <c r="BW64" s="66">
        <f t="shared" ref="BW64:BW68" si="420">BV64*BT64</f>
        <v>0</v>
      </c>
      <c r="BX64" s="67">
        <f t="shared" ref="BX64:BX68" si="421">BV64*BU64</f>
        <v>0</v>
      </c>
      <c r="BY64" s="88"/>
      <c r="BZ64" s="89"/>
      <c r="CA64" s="65"/>
      <c r="CB64" s="66">
        <f t="shared" ref="CB64:CB68" si="422">CA64*BY64</f>
        <v>0</v>
      </c>
      <c r="CC64" s="67">
        <f t="shared" ref="CC64:CC68" si="423">CA64*BZ64</f>
        <v>0</v>
      </c>
    </row>
    <row r="65" spans="1:81" s="100" customFormat="1" ht="15.45" customHeight="1" x14ac:dyDescent="0.25">
      <c r="A65" s="59">
        <f t="shared" si="392"/>
        <v>0</v>
      </c>
      <c r="B65" s="60">
        <f t="shared" si="393"/>
        <v>0</v>
      </c>
      <c r="C65" s="103"/>
      <c r="D65" s="104" t="s">
        <v>311</v>
      </c>
      <c r="E65" s="236" t="s">
        <v>312</v>
      </c>
      <c r="F65" s="242"/>
      <c r="G65" s="88"/>
      <c r="H65" s="89"/>
      <c r="I65" s="65"/>
      <c r="J65" s="66">
        <f t="shared" si="394"/>
        <v>0</v>
      </c>
      <c r="K65" s="67">
        <f t="shared" si="395"/>
        <v>0</v>
      </c>
      <c r="L65" s="88"/>
      <c r="M65" s="89"/>
      <c r="N65" s="65"/>
      <c r="O65" s="66">
        <f t="shared" si="396"/>
        <v>0</v>
      </c>
      <c r="P65" s="67">
        <f t="shared" si="397"/>
        <v>0</v>
      </c>
      <c r="Q65" s="88"/>
      <c r="R65" s="89"/>
      <c r="S65" s="65"/>
      <c r="T65" s="66">
        <f t="shared" si="398"/>
        <v>0</v>
      </c>
      <c r="U65" s="67">
        <f t="shared" si="399"/>
        <v>0</v>
      </c>
      <c r="V65" s="88"/>
      <c r="W65" s="89"/>
      <c r="X65" s="65"/>
      <c r="Y65" s="66">
        <f t="shared" si="400"/>
        <v>0</v>
      </c>
      <c r="Z65" s="67">
        <f t="shared" si="401"/>
        <v>0</v>
      </c>
      <c r="AA65" s="88"/>
      <c r="AB65" s="89"/>
      <c r="AC65" s="65"/>
      <c r="AD65" s="66">
        <f t="shared" si="402"/>
        <v>0</v>
      </c>
      <c r="AE65" s="67">
        <f t="shared" si="403"/>
        <v>0</v>
      </c>
      <c r="AF65" s="88"/>
      <c r="AG65" s="89"/>
      <c r="AH65" s="65"/>
      <c r="AI65" s="66">
        <f t="shared" si="404"/>
        <v>0</v>
      </c>
      <c r="AJ65" s="67">
        <f t="shared" si="405"/>
        <v>0</v>
      </c>
      <c r="AK65" s="88"/>
      <c r="AL65" s="89"/>
      <c r="AM65" s="65"/>
      <c r="AN65" s="66">
        <f t="shared" si="406"/>
        <v>0</v>
      </c>
      <c r="AO65" s="67">
        <f t="shared" si="407"/>
        <v>0</v>
      </c>
      <c r="AP65" s="88"/>
      <c r="AQ65" s="89"/>
      <c r="AR65" s="65"/>
      <c r="AS65" s="66">
        <f t="shared" si="408"/>
        <v>0</v>
      </c>
      <c r="AT65" s="67">
        <f t="shared" si="409"/>
        <v>0</v>
      </c>
      <c r="AU65" s="88"/>
      <c r="AV65" s="89"/>
      <c r="AW65" s="65"/>
      <c r="AX65" s="66">
        <f t="shared" si="410"/>
        <v>0</v>
      </c>
      <c r="AY65" s="67">
        <f t="shared" si="411"/>
        <v>0</v>
      </c>
      <c r="AZ65" s="88"/>
      <c r="BA65" s="89"/>
      <c r="BB65" s="65"/>
      <c r="BC65" s="66">
        <f t="shared" si="412"/>
        <v>0</v>
      </c>
      <c r="BD65" s="67">
        <f t="shared" si="413"/>
        <v>0</v>
      </c>
      <c r="BE65" s="88"/>
      <c r="BF65" s="89"/>
      <c r="BG65" s="65"/>
      <c r="BH65" s="66">
        <f t="shared" si="414"/>
        <v>0</v>
      </c>
      <c r="BI65" s="67">
        <f t="shared" si="415"/>
        <v>0</v>
      </c>
      <c r="BJ65" s="88"/>
      <c r="BK65" s="89"/>
      <c r="BL65" s="65"/>
      <c r="BM65" s="66">
        <f t="shared" si="416"/>
        <v>0</v>
      </c>
      <c r="BN65" s="67">
        <f t="shared" si="417"/>
        <v>0</v>
      </c>
      <c r="BO65" s="88"/>
      <c r="BP65" s="89"/>
      <c r="BQ65" s="65"/>
      <c r="BR65" s="66">
        <f t="shared" si="418"/>
        <v>0</v>
      </c>
      <c r="BS65" s="67">
        <f t="shared" si="419"/>
        <v>0</v>
      </c>
      <c r="BT65" s="88"/>
      <c r="BU65" s="89"/>
      <c r="BV65" s="65"/>
      <c r="BW65" s="66">
        <f t="shared" si="420"/>
        <v>0</v>
      </c>
      <c r="BX65" s="67">
        <f t="shared" si="421"/>
        <v>0</v>
      </c>
      <c r="BY65" s="88"/>
      <c r="BZ65" s="89"/>
      <c r="CA65" s="65"/>
      <c r="CB65" s="66">
        <f t="shared" si="422"/>
        <v>0</v>
      </c>
      <c r="CC65" s="67">
        <f t="shared" si="423"/>
        <v>0</v>
      </c>
    </row>
    <row r="66" spans="1:81" s="100" customFormat="1" ht="15.45" customHeight="1" x14ac:dyDescent="0.25">
      <c r="A66" s="59">
        <f t="shared" si="392"/>
        <v>0</v>
      </c>
      <c r="B66" s="60">
        <f t="shared" si="393"/>
        <v>0</v>
      </c>
      <c r="C66" s="103"/>
      <c r="D66" s="104" t="s">
        <v>313</v>
      </c>
      <c r="E66" s="237"/>
      <c r="F66" s="242"/>
      <c r="G66" s="88"/>
      <c r="H66" s="89"/>
      <c r="I66" s="65"/>
      <c r="J66" s="66">
        <f t="shared" si="394"/>
        <v>0</v>
      </c>
      <c r="K66" s="67">
        <f t="shared" si="395"/>
        <v>0</v>
      </c>
      <c r="L66" s="88"/>
      <c r="M66" s="89"/>
      <c r="N66" s="65"/>
      <c r="O66" s="66">
        <f t="shared" si="396"/>
        <v>0</v>
      </c>
      <c r="P66" s="67">
        <f t="shared" si="397"/>
        <v>0</v>
      </c>
      <c r="Q66" s="88"/>
      <c r="R66" s="89"/>
      <c r="S66" s="65"/>
      <c r="T66" s="66">
        <f t="shared" si="398"/>
        <v>0</v>
      </c>
      <c r="U66" s="67">
        <f t="shared" si="399"/>
        <v>0</v>
      </c>
      <c r="V66" s="88"/>
      <c r="W66" s="89"/>
      <c r="X66" s="65"/>
      <c r="Y66" s="66">
        <f t="shared" si="400"/>
        <v>0</v>
      </c>
      <c r="Z66" s="67">
        <f t="shared" si="401"/>
        <v>0</v>
      </c>
      <c r="AA66" s="88"/>
      <c r="AB66" s="89"/>
      <c r="AC66" s="65"/>
      <c r="AD66" s="66">
        <f t="shared" si="402"/>
        <v>0</v>
      </c>
      <c r="AE66" s="67">
        <f t="shared" si="403"/>
        <v>0</v>
      </c>
      <c r="AF66" s="88"/>
      <c r="AG66" s="89"/>
      <c r="AH66" s="65"/>
      <c r="AI66" s="66">
        <f t="shared" si="404"/>
        <v>0</v>
      </c>
      <c r="AJ66" s="67">
        <f t="shared" si="405"/>
        <v>0</v>
      </c>
      <c r="AK66" s="88"/>
      <c r="AL66" s="89"/>
      <c r="AM66" s="65"/>
      <c r="AN66" s="66">
        <f t="shared" si="406"/>
        <v>0</v>
      </c>
      <c r="AO66" s="67">
        <f t="shared" si="407"/>
        <v>0</v>
      </c>
      <c r="AP66" s="88"/>
      <c r="AQ66" s="89"/>
      <c r="AR66" s="65"/>
      <c r="AS66" s="66">
        <f t="shared" si="408"/>
        <v>0</v>
      </c>
      <c r="AT66" s="67">
        <f t="shared" si="409"/>
        <v>0</v>
      </c>
      <c r="AU66" s="88"/>
      <c r="AV66" s="89"/>
      <c r="AW66" s="65"/>
      <c r="AX66" s="66">
        <f t="shared" si="410"/>
        <v>0</v>
      </c>
      <c r="AY66" s="67">
        <f t="shared" si="411"/>
        <v>0</v>
      </c>
      <c r="AZ66" s="88"/>
      <c r="BA66" s="89"/>
      <c r="BB66" s="65"/>
      <c r="BC66" s="66">
        <f t="shared" si="412"/>
        <v>0</v>
      </c>
      <c r="BD66" s="67">
        <f t="shared" si="413"/>
        <v>0</v>
      </c>
      <c r="BE66" s="88"/>
      <c r="BF66" s="89"/>
      <c r="BG66" s="65"/>
      <c r="BH66" s="66">
        <f t="shared" si="414"/>
        <v>0</v>
      </c>
      <c r="BI66" s="67">
        <f t="shared" si="415"/>
        <v>0</v>
      </c>
      <c r="BJ66" s="88"/>
      <c r="BK66" s="89"/>
      <c r="BL66" s="65"/>
      <c r="BM66" s="66">
        <f t="shared" si="416"/>
        <v>0</v>
      </c>
      <c r="BN66" s="67">
        <f t="shared" si="417"/>
        <v>0</v>
      </c>
      <c r="BO66" s="88"/>
      <c r="BP66" s="89"/>
      <c r="BQ66" s="65"/>
      <c r="BR66" s="66">
        <f t="shared" si="418"/>
        <v>0</v>
      </c>
      <c r="BS66" s="67">
        <f t="shared" si="419"/>
        <v>0</v>
      </c>
      <c r="BT66" s="88"/>
      <c r="BU66" s="89"/>
      <c r="BV66" s="65"/>
      <c r="BW66" s="66">
        <f t="shared" si="420"/>
        <v>0</v>
      </c>
      <c r="BX66" s="67">
        <f t="shared" si="421"/>
        <v>0</v>
      </c>
      <c r="BY66" s="88"/>
      <c r="BZ66" s="89"/>
      <c r="CA66" s="65"/>
      <c r="CB66" s="66">
        <f t="shared" si="422"/>
        <v>0</v>
      </c>
      <c r="CC66" s="67">
        <f t="shared" si="423"/>
        <v>0</v>
      </c>
    </row>
    <row r="67" spans="1:81" s="100" customFormat="1" ht="15.45" customHeight="1" x14ac:dyDescent="0.25">
      <c r="A67" s="59">
        <f t="shared" si="392"/>
        <v>0</v>
      </c>
      <c r="B67" s="60">
        <f t="shared" si="393"/>
        <v>0</v>
      </c>
      <c r="C67" s="103"/>
      <c r="D67" s="104" t="s">
        <v>314</v>
      </c>
      <c r="E67" s="237"/>
      <c r="F67" s="242"/>
      <c r="G67" s="88"/>
      <c r="H67" s="89"/>
      <c r="I67" s="65"/>
      <c r="J67" s="66">
        <f t="shared" si="394"/>
        <v>0</v>
      </c>
      <c r="K67" s="67">
        <f t="shared" si="395"/>
        <v>0</v>
      </c>
      <c r="L67" s="88"/>
      <c r="M67" s="89"/>
      <c r="N67" s="65"/>
      <c r="O67" s="66">
        <f t="shared" si="396"/>
        <v>0</v>
      </c>
      <c r="P67" s="67">
        <f t="shared" si="397"/>
        <v>0</v>
      </c>
      <c r="Q67" s="88"/>
      <c r="R67" s="89"/>
      <c r="S67" s="65"/>
      <c r="T67" s="66">
        <f t="shared" si="398"/>
        <v>0</v>
      </c>
      <c r="U67" s="67">
        <f t="shared" si="399"/>
        <v>0</v>
      </c>
      <c r="V67" s="88"/>
      <c r="W67" s="89"/>
      <c r="X67" s="65"/>
      <c r="Y67" s="66">
        <f t="shared" si="400"/>
        <v>0</v>
      </c>
      <c r="Z67" s="67">
        <f t="shared" si="401"/>
        <v>0</v>
      </c>
      <c r="AA67" s="88"/>
      <c r="AB67" s="89"/>
      <c r="AC67" s="65"/>
      <c r="AD67" s="66">
        <f t="shared" si="402"/>
        <v>0</v>
      </c>
      <c r="AE67" s="67">
        <f t="shared" si="403"/>
        <v>0</v>
      </c>
      <c r="AF67" s="88"/>
      <c r="AG67" s="89"/>
      <c r="AH67" s="65"/>
      <c r="AI67" s="66">
        <f t="shared" si="404"/>
        <v>0</v>
      </c>
      <c r="AJ67" s="67">
        <f t="shared" si="405"/>
        <v>0</v>
      </c>
      <c r="AK67" s="88"/>
      <c r="AL67" s="89"/>
      <c r="AM67" s="65"/>
      <c r="AN67" s="66">
        <f t="shared" si="406"/>
        <v>0</v>
      </c>
      <c r="AO67" s="67">
        <f t="shared" si="407"/>
        <v>0</v>
      </c>
      <c r="AP67" s="88"/>
      <c r="AQ67" s="89"/>
      <c r="AR67" s="65"/>
      <c r="AS67" s="66">
        <f t="shared" si="408"/>
        <v>0</v>
      </c>
      <c r="AT67" s="67">
        <f t="shared" si="409"/>
        <v>0</v>
      </c>
      <c r="AU67" s="88"/>
      <c r="AV67" s="89"/>
      <c r="AW67" s="65"/>
      <c r="AX67" s="66">
        <f t="shared" si="410"/>
        <v>0</v>
      </c>
      <c r="AY67" s="67">
        <f t="shared" si="411"/>
        <v>0</v>
      </c>
      <c r="AZ67" s="88"/>
      <c r="BA67" s="89"/>
      <c r="BB67" s="65"/>
      <c r="BC67" s="66">
        <f t="shared" si="412"/>
        <v>0</v>
      </c>
      <c r="BD67" s="67">
        <f t="shared" si="413"/>
        <v>0</v>
      </c>
      <c r="BE67" s="88"/>
      <c r="BF67" s="89"/>
      <c r="BG67" s="65"/>
      <c r="BH67" s="66">
        <f t="shared" si="414"/>
        <v>0</v>
      </c>
      <c r="BI67" s="67">
        <f t="shared" si="415"/>
        <v>0</v>
      </c>
      <c r="BJ67" s="88"/>
      <c r="BK67" s="89"/>
      <c r="BL67" s="65"/>
      <c r="BM67" s="66">
        <f t="shared" si="416"/>
        <v>0</v>
      </c>
      <c r="BN67" s="67">
        <f t="shared" si="417"/>
        <v>0</v>
      </c>
      <c r="BO67" s="88"/>
      <c r="BP67" s="89"/>
      <c r="BQ67" s="65"/>
      <c r="BR67" s="66">
        <f t="shared" si="418"/>
        <v>0</v>
      </c>
      <c r="BS67" s="67">
        <f t="shared" si="419"/>
        <v>0</v>
      </c>
      <c r="BT67" s="88"/>
      <c r="BU67" s="89"/>
      <c r="BV67" s="65"/>
      <c r="BW67" s="66">
        <f t="shared" si="420"/>
        <v>0</v>
      </c>
      <c r="BX67" s="67">
        <f t="shared" si="421"/>
        <v>0</v>
      </c>
      <c r="BY67" s="88"/>
      <c r="BZ67" s="89"/>
      <c r="CA67" s="65"/>
      <c r="CB67" s="66">
        <f t="shared" si="422"/>
        <v>0</v>
      </c>
      <c r="CC67" s="67">
        <f t="shared" si="423"/>
        <v>0</v>
      </c>
    </row>
    <row r="68" spans="1:81" s="100" customFormat="1" ht="15.45" customHeight="1" x14ac:dyDescent="0.25">
      <c r="A68" s="59">
        <f t="shared" si="392"/>
        <v>0</v>
      </c>
      <c r="B68" s="60">
        <f t="shared" si="393"/>
        <v>0</v>
      </c>
      <c r="C68" s="103"/>
      <c r="D68" s="104" t="s">
        <v>315</v>
      </c>
      <c r="E68" s="237"/>
      <c r="F68" s="242"/>
      <c r="G68" s="88"/>
      <c r="H68" s="89"/>
      <c r="I68" s="65"/>
      <c r="J68" s="66">
        <f t="shared" si="394"/>
        <v>0</v>
      </c>
      <c r="K68" s="67">
        <f t="shared" si="395"/>
        <v>0</v>
      </c>
      <c r="L68" s="88"/>
      <c r="M68" s="89"/>
      <c r="N68" s="65"/>
      <c r="O68" s="66">
        <f t="shared" si="396"/>
        <v>0</v>
      </c>
      <c r="P68" s="67">
        <f t="shared" si="397"/>
        <v>0</v>
      </c>
      <c r="Q68" s="88"/>
      <c r="R68" s="89"/>
      <c r="S68" s="65"/>
      <c r="T68" s="66">
        <f t="shared" si="398"/>
        <v>0</v>
      </c>
      <c r="U68" s="67">
        <f t="shared" si="399"/>
        <v>0</v>
      </c>
      <c r="V68" s="88"/>
      <c r="W68" s="89"/>
      <c r="X68" s="65"/>
      <c r="Y68" s="66">
        <f t="shared" si="400"/>
        <v>0</v>
      </c>
      <c r="Z68" s="67">
        <f t="shared" si="401"/>
        <v>0</v>
      </c>
      <c r="AA68" s="88"/>
      <c r="AB68" s="89"/>
      <c r="AC68" s="65"/>
      <c r="AD68" s="66">
        <f t="shared" si="402"/>
        <v>0</v>
      </c>
      <c r="AE68" s="67">
        <f t="shared" si="403"/>
        <v>0</v>
      </c>
      <c r="AF68" s="88"/>
      <c r="AG68" s="89"/>
      <c r="AH68" s="65"/>
      <c r="AI68" s="66">
        <f t="shared" si="404"/>
        <v>0</v>
      </c>
      <c r="AJ68" s="67">
        <f t="shared" si="405"/>
        <v>0</v>
      </c>
      <c r="AK68" s="88"/>
      <c r="AL68" s="89"/>
      <c r="AM68" s="65"/>
      <c r="AN68" s="66">
        <f t="shared" si="406"/>
        <v>0</v>
      </c>
      <c r="AO68" s="67">
        <f t="shared" si="407"/>
        <v>0</v>
      </c>
      <c r="AP68" s="88"/>
      <c r="AQ68" s="89"/>
      <c r="AR68" s="65"/>
      <c r="AS68" s="66">
        <f t="shared" si="408"/>
        <v>0</v>
      </c>
      <c r="AT68" s="67">
        <f t="shared" si="409"/>
        <v>0</v>
      </c>
      <c r="AU68" s="88"/>
      <c r="AV68" s="89"/>
      <c r="AW68" s="65"/>
      <c r="AX68" s="66">
        <f t="shared" si="410"/>
        <v>0</v>
      </c>
      <c r="AY68" s="67">
        <f t="shared" si="411"/>
        <v>0</v>
      </c>
      <c r="AZ68" s="88"/>
      <c r="BA68" s="89"/>
      <c r="BB68" s="65"/>
      <c r="BC68" s="66">
        <f t="shared" si="412"/>
        <v>0</v>
      </c>
      <c r="BD68" s="67">
        <f t="shared" si="413"/>
        <v>0</v>
      </c>
      <c r="BE68" s="88"/>
      <c r="BF68" s="89"/>
      <c r="BG68" s="65"/>
      <c r="BH68" s="66">
        <f t="shared" si="414"/>
        <v>0</v>
      </c>
      <c r="BI68" s="67">
        <f t="shared" si="415"/>
        <v>0</v>
      </c>
      <c r="BJ68" s="88"/>
      <c r="BK68" s="89"/>
      <c r="BL68" s="65"/>
      <c r="BM68" s="66">
        <f t="shared" si="416"/>
        <v>0</v>
      </c>
      <c r="BN68" s="67">
        <f t="shared" si="417"/>
        <v>0</v>
      </c>
      <c r="BO68" s="88"/>
      <c r="BP68" s="89"/>
      <c r="BQ68" s="65"/>
      <c r="BR68" s="66">
        <f t="shared" si="418"/>
        <v>0</v>
      </c>
      <c r="BS68" s="67">
        <f t="shared" si="419"/>
        <v>0</v>
      </c>
      <c r="BT68" s="88"/>
      <c r="BU68" s="89"/>
      <c r="BV68" s="65"/>
      <c r="BW68" s="66">
        <f t="shared" si="420"/>
        <v>0</v>
      </c>
      <c r="BX68" s="67">
        <f t="shared" si="421"/>
        <v>0</v>
      </c>
      <c r="BY68" s="88"/>
      <c r="BZ68" s="89"/>
      <c r="CA68" s="65"/>
      <c r="CB68" s="66">
        <f t="shared" si="422"/>
        <v>0</v>
      </c>
      <c r="CC68" s="67">
        <f t="shared" si="423"/>
        <v>0</v>
      </c>
    </row>
    <row r="69" spans="1:81" s="100" customFormat="1" ht="15.45" customHeight="1" x14ac:dyDescent="0.25">
      <c r="A69" s="90"/>
      <c r="B69" s="91"/>
      <c r="C69" s="92"/>
      <c r="D69" s="93" t="s">
        <v>316</v>
      </c>
      <c r="E69" s="234" t="s">
        <v>317</v>
      </c>
      <c r="F69" s="243"/>
      <c r="G69" s="55"/>
      <c r="H69" s="56"/>
      <c r="I69" s="53"/>
      <c r="J69" s="70"/>
      <c r="K69" s="71"/>
      <c r="L69" s="55"/>
      <c r="M69" s="56"/>
      <c r="N69" s="53"/>
      <c r="O69" s="70"/>
      <c r="P69" s="71"/>
      <c r="Q69" s="55"/>
      <c r="R69" s="56"/>
      <c r="S69" s="53"/>
      <c r="T69" s="70"/>
      <c r="U69" s="71"/>
      <c r="V69" s="55"/>
      <c r="W69" s="56"/>
      <c r="X69" s="53"/>
      <c r="Y69" s="70"/>
      <c r="Z69" s="71"/>
      <c r="AA69" s="55"/>
      <c r="AB69" s="56"/>
      <c r="AC69" s="53"/>
      <c r="AD69" s="70"/>
      <c r="AE69" s="71"/>
      <c r="AF69" s="55"/>
      <c r="AG69" s="56"/>
      <c r="AH69" s="53"/>
      <c r="AI69" s="70"/>
      <c r="AJ69" s="71"/>
      <c r="AK69" s="55"/>
      <c r="AL69" s="56"/>
      <c r="AM69" s="53"/>
      <c r="AN69" s="70"/>
      <c r="AO69" s="71"/>
      <c r="AP69" s="55"/>
      <c r="AQ69" s="56"/>
      <c r="AR69" s="53"/>
      <c r="AS69" s="70"/>
      <c r="AT69" s="71"/>
      <c r="AU69" s="55"/>
      <c r="AV69" s="56"/>
      <c r="AW69" s="53"/>
      <c r="AX69" s="70"/>
      <c r="AY69" s="71"/>
      <c r="AZ69" s="55"/>
      <c r="BA69" s="56"/>
      <c r="BB69" s="53"/>
      <c r="BC69" s="70"/>
      <c r="BD69" s="71"/>
      <c r="BE69" s="55"/>
      <c r="BF69" s="56"/>
      <c r="BG69" s="53"/>
      <c r="BH69" s="70"/>
      <c r="BI69" s="71"/>
      <c r="BJ69" s="55"/>
      <c r="BK69" s="56"/>
      <c r="BL69" s="53"/>
      <c r="BM69" s="70"/>
      <c r="BN69" s="71"/>
      <c r="BO69" s="55"/>
      <c r="BP69" s="56"/>
      <c r="BQ69" s="53"/>
      <c r="BR69" s="70"/>
      <c r="BS69" s="71"/>
      <c r="BT69" s="55"/>
      <c r="BU69" s="56"/>
      <c r="BV69" s="53"/>
      <c r="BW69" s="70"/>
      <c r="BX69" s="71"/>
      <c r="BY69" s="55"/>
      <c r="BZ69" s="56"/>
      <c r="CA69" s="53"/>
      <c r="CB69" s="70"/>
      <c r="CC69" s="71"/>
    </row>
    <row r="70" spans="1:81" s="100" customFormat="1" ht="15.45" customHeight="1" x14ac:dyDescent="0.25">
      <c r="A70" s="59">
        <f t="shared" ref="A70:A75" si="424">SUMIF($J$5:$GU$5,"QTY*Equipment",$J70:$GU70)</f>
        <v>0</v>
      </c>
      <c r="B70" s="60">
        <f t="shared" ref="B70:B75" si="425">SUMIF($J$5:$GU$5,"QTY*Install",$J70:$GU70)</f>
        <v>0</v>
      </c>
      <c r="C70" s="103"/>
      <c r="D70" s="104" t="s">
        <v>318</v>
      </c>
      <c r="E70" s="346" t="s">
        <v>319</v>
      </c>
      <c r="F70" s="242"/>
      <c r="G70" s="88"/>
      <c r="H70" s="89"/>
      <c r="I70" s="65"/>
      <c r="J70" s="66">
        <f t="shared" ref="J70:J75" si="426">I70*G70</f>
        <v>0</v>
      </c>
      <c r="K70" s="67">
        <f t="shared" ref="K70:K75" si="427">I70*H70</f>
        <v>0</v>
      </c>
      <c r="L70" s="88"/>
      <c r="M70" s="89"/>
      <c r="N70" s="65"/>
      <c r="O70" s="66">
        <f t="shared" ref="O70:O75" si="428">N70*L70</f>
        <v>0</v>
      </c>
      <c r="P70" s="67">
        <f t="shared" ref="P70:P75" si="429">N70*M70</f>
        <v>0</v>
      </c>
      <c r="Q70" s="88"/>
      <c r="R70" s="89"/>
      <c r="S70" s="65"/>
      <c r="T70" s="66">
        <f t="shared" ref="T70:T75" si="430">S70*Q70</f>
        <v>0</v>
      </c>
      <c r="U70" s="67">
        <f t="shared" ref="U70:U75" si="431">S70*R70</f>
        <v>0</v>
      </c>
      <c r="V70" s="88"/>
      <c r="W70" s="89"/>
      <c r="X70" s="65"/>
      <c r="Y70" s="66">
        <f t="shared" ref="Y70:Y75" si="432">X70*V70</f>
        <v>0</v>
      </c>
      <c r="Z70" s="67">
        <f t="shared" ref="Z70:Z75" si="433">X70*W70</f>
        <v>0</v>
      </c>
      <c r="AA70" s="88"/>
      <c r="AB70" s="89"/>
      <c r="AC70" s="65"/>
      <c r="AD70" s="66">
        <f t="shared" ref="AD70:AD75" si="434">AC70*AA70</f>
        <v>0</v>
      </c>
      <c r="AE70" s="67">
        <f t="shared" ref="AE70:AE75" si="435">AC70*AB70</f>
        <v>0</v>
      </c>
      <c r="AF70" s="88"/>
      <c r="AG70" s="89"/>
      <c r="AH70" s="65"/>
      <c r="AI70" s="66">
        <f t="shared" ref="AI70:AI75" si="436">AH70*AF70</f>
        <v>0</v>
      </c>
      <c r="AJ70" s="67">
        <f t="shared" ref="AJ70:AJ75" si="437">AH70*AG70</f>
        <v>0</v>
      </c>
      <c r="AK70" s="88"/>
      <c r="AL70" s="89"/>
      <c r="AM70" s="65"/>
      <c r="AN70" s="66">
        <f t="shared" ref="AN70:AN75" si="438">AM70*AK70</f>
        <v>0</v>
      </c>
      <c r="AO70" s="67">
        <f t="shared" ref="AO70:AO75" si="439">AM70*AL70</f>
        <v>0</v>
      </c>
      <c r="AP70" s="88"/>
      <c r="AQ70" s="89"/>
      <c r="AR70" s="65"/>
      <c r="AS70" s="66">
        <f t="shared" ref="AS70:AS75" si="440">AR70*AP70</f>
        <v>0</v>
      </c>
      <c r="AT70" s="67">
        <f t="shared" ref="AT70:AT75" si="441">AR70*AQ70</f>
        <v>0</v>
      </c>
      <c r="AU70" s="88"/>
      <c r="AV70" s="89"/>
      <c r="AW70" s="65"/>
      <c r="AX70" s="66">
        <f t="shared" ref="AX70:AX75" si="442">AW70*AU70</f>
        <v>0</v>
      </c>
      <c r="AY70" s="67">
        <f t="shared" ref="AY70:AY75" si="443">AW70*AV70</f>
        <v>0</v>
      </c>
      <c r="AZ70" s="88"/>
      <c r="BA70" s="89"/>
      <c r="BB70" s="65"/>
      <c r="BC70" s="66">
        <f t="shared" ref="BC70:BC75" si="444">BB70*AZ70</f>
        <v>0</v>
      </c>
      <c r="BD70" s="67">
        <f t="shared" ref="BD70:BD75" si="445">BB70*BA70</f>
        <v>0</v>
      </c>
      <c r="BE70" s="88"/>
      <c r="BF70" s="89"/>
      <c r="BG70" s="65"/>
      <c r="BH70" s="66">
        <f t="shared" ref="BH70:BH75" si="446">BG70*BE70</f>
        <v>0</v>
      </c>
      <c r="BI70" s="67">
        <f t="shared" ref="BI70:BI75" si="447">BG70*BF70</f>
        <v>0</v>
      </c>
      <c r="BJ70" s="88"/>
      <c r="BK70" s="89"/>
      <c r="BL70" s="65"/>
      <c r="BM70" s="66">
        <f t="shared" ref="BM70:BM75" si="448">BL70*BJ70</f>
        <v>0</v>
      </c>
      <c r="BN70" s="67">
        <f t="shared" ref="BN70:BN75" si="449">BL70*BK70</f>
        <v>0</v>
      </c>
      <c r="BO70" s="88"/>
      <c r="BP70" s="89"/>
      <c r="BQ70" s="65"/>
      <c r="BR70" s="66">
        <f t="shared" ref="BR70:BR75" si="450">BQ70*BO70</f>
        <v>0</v>
      </c>
      <c r="BS70" s="67">
        <f t="shared" ref="BS70:BS75" si="451">BQ70*BP70</f>
        <v>0</v>
      </c>
      <c r="BT70" s="88"/>
      <c r="BU70" s="89"/>
      <c r="BV70" s="65"/>
      <c r="BW70" s="66">
        <f t="shared" ref="BW70:BW75" si="452">BV70*BT70</f>
        <v>0</v>
      </c>
      <c r="BX70" s="67">
        <f t="shared" ref="BX70:BX75" si="453">BV70*BU70</f>
        <v>0</v>
      </c>
      <c r="BY70" s="88"/>
      <c r="BZ70" s="89"/>
      <c r="CA70" s="65"/>
      <c r="CB70" s="66">
        <f t="shared" ref="CB70:CB75" si="454">CA70*BY70</f>
        <v>0</v>
      </c>
      <c r="CC70" s="67">
        <f t="shared" ref="CC70:CC75" si="455">CA70*BZ70</f>
        <v>0</v>
      </c>
    </row>
    <row r="71" spans="1:81" s="100" customFormat="1" ht="15.45" customHeight="1" x14ac:dyDescent="0.25">
      <c r="A71" s="59">
        <f t="shared" si="424"/>
        <v>0</v>
      </c>
      <c r="B71" s="60">
        <f t="shared" si="425"/>
        <v>0</v>
      </c>
      <c r="C71" s="103"/>
      <c r="D71" s="104" t="s">
        <v>320</v>
      </c>
      <c r="E71" s="237"/>
      <c r="F71" s="242"/>
      <c r="G71" s="88"/>
      <c r="H71" s="89"/>
      <c r="I71" s="65"/>
      <c r="J71" s="66">
        <f t="shared" si="426"/>
        <v>0</v>
      </c>
      <c r="K71" s="67">
        <f t="shared" si="427"/>
        <v>0</v>
      </c>
      <c r="L71" s="88"/>
      <c r="M71" s="89"/>
      <c r="N71" s="65"/>
      <c r="O71" s="66">
        <f t="shared" si="428"/>
        <v>0</v>
      </c>
      <c r="P71" s="67">
        <f t="shared" si="429"/>
        <v>0</v>
      </c>
      <c r="Q71" s="88"/>
      <c r="R71" s="89"/>
      <c r="S71" s="65"/>
      <c r="T71" s="66">
        <f t="shared" si="430"/>
        <v>0</v>
      </c>
      <c r="U71" s="67">
        <f t="shared" si="431"/>
        <v>0</v>
      </c>
      <c r="V71" s="88"/>
      <c r="W71" s="89"/>
      <c r="X71" s="65"/>
      <c r="Y71" s="66">
        <f t="shared" si="432"/>
        <v>0</v>
      </c>
      <c r="Z71" s="67">
        <f t="shared" si="433"/>
        <v>0</v>
      </c>
      <c r="AA71" s="88"/>
      <c r="AB71" s="89"/>
      <c r="AC71" s="65"/>
      <c r="AD71" s="66">
        <f t="shared" si="434"/>
        <v>0</v>
      </c>
      <c r="AE71" s="67">
        <f t="shared" si="435"/>
        <v>0</v>
      </c>
      <c r="AF71" s="88"/>
      <c r="AG71" s="89"/>
      <c r="AH71" s="65"/>
      <c r="AI71" s="66">
        <f t="shared" si="436"/>
        <v>0</v>
      </c>
      <c r="AJ71" s="67">
        <f t="shared" si="437"/>
        <v>0</v>
      </c>
      <c r="AK71" s="88"/>
      <c r="AL71" s="89"/>
      <c r="AM71" s="65"/>
      <c r="AN71" s="66">
        <f t="shared" si="438"/>
        <v>0</v>
      </c>
      <c r="AO71" s="67">
        <f t="shared" si="439"/>
        <v>0</v>
      </c>
      <c r="AP71" s="88"/>
      <c r="AQ71" s="89"/>
      <c r="AR71" s="65"/>
      <c r="AS71" s="66">
        <f t="shared" si="440"/>
        <v>0</v>
      </c>
      <c r="AT71" s="67">
        <f t="shared" si="441"/>
        <v>0</v>
      </c>
      <c r="AU71" s="88"/>
      <c r="AV71" s="89"/>
      <c r="AW71" s="65"/>
      <c r="AX71" s="66">
        <f t="shared" si="442"/>
        <v>0</v>
      </c>
      <c r="AY71" s="67">
        <f t="shared" si="443"/>
        <v>0</v>
      </c>
      <c r="AZ71" s="88"/>
      <c r="BA71" s="89"/>
      <c r="BB71" s="65"/>
      <c r="BC71" s="66">
        <f t="shared" si="444"/>
        <v>0</v>
      </c>
      <c r="BD71" s="67">
        <f t="shared" si="445"/>
        <v>0</v>
      </c>
      <c r="BE71" s="88"/>
      <c r="BF71" s="89"/>
      <c r="BG71" s="65"/>
      <c r="BH71" s="66">
        <f t="shared" si="446"/>
        <v>0</v>
      </c>
      <c r="BI71" s="67">
        <f t="shared" si="447"/>
        <v>0</v>
      </c>
      <c r="BJ71" s="88"/>
      <c r="BK71" s="89"/>
      <c r="BL71" s="65"/>
      <c r="BM71" s="66">
        <f t="shared" si="448"/>
        <v>0</v>
      </c>
      <c r="BN71" s="67">
        <f t="shared" si="449"/>
        <v>0</v>
      </c>
      <c r="BO71" s="88"/>
      <c r="BP71" s="89"/>
      <c r="BQ71" s="65"/>
      <c r="BR71" s="66">
        <f t="shared" si="450"/>
        <v>0</v>
      </c>
      <c r="BS71" s="67">
        <f t="shared" si="451"/>
        <v>0</v>
      </c>
      <c r="BT71" s="88"/>
      <c r="BU71" s="89"/>
      <c r="BV71" s="65"/>
      <c r="BW71" s="66">
        <f t="shared" si="452"/>
        <v>0</v>
      </c>
      <c r="BX71" s="67">
        <f t="shared" si="453"/>
        <v>0</v>
      </c>
      <c r="BY71" s="88"/>
      <c r="BZ71" s="89"/>
      <c r="CA71" s="65"/>
      <c r="CB71" s="66">
        <f t="shared" si="454"/>
        <v>0</v>
      </c>
      <c r="CC71" s="67">
        <f t="shared" si="455"/>
        <v>0</v>
      </c>
    </row>
    <row r="72" spans="1:81" s="100" customFormat="1" ht="15.45" customHeight="1" x14ac:dyDescent="0.25">
      <c r="A72" s="59">
        <f t="shared" si="424"/>
        <v>0</v>
      </c>
      <c r="B72" s="60">
        <f t="shared" si="425"/>
        <v>0</v>
      </c>
      <c r="C72" s="103"/>
      <c r="D72" s="104" t="s">
        <v>321</v>
      </c>
      <c r="E72" s="237"/>
      <c r="F72" s="242"/>
      <c r="G72" s="88"/>
      <c r="H72" s="89"/>
      <c r="I72" s="65"/>
      <c r="J72" s="66">
        <f t="shared" si="426"/>
        <v>0</v>
      </c>
      <c r="K72" s="67">
        <f t="shared" si="427"/>
        <v>0</v>
      </c>
      <c r="L72" s="88"/>
      <c r="M72" s="89"/>
      <c r="N72" s="65"/>
      <c r="O72" s="66">
        <f t="shared" si="428"/>
        <v>0</v>
      </c>
      <c r="P72" s="67">
        <f t="shared" si="429"/>
        <v>0</v>
      </c>
      <c r="Q72" s="88"/>
      <c r="R72" s="89"/>
      <c r="S72" s="65"/>
      <c r="T72" s="66">
        <f t="shared" si="430"/>
        <v>0</v>
      </c>
      <c r="U72" s="67">
        <f t="shared" si="431"/>
        <v>0</v>
      </c>
      <c r="V72" s="88"/>
      <c r="W72" s="89"/>
      <c r="X72" s="65"/>
      <c r="Y72" s="66">
        <f t="shared" si="432"/>
        <v>0</v>
      </c>
      <c r="Z72" s="67">
        <f t="shared" si="433"/>
        <v>0</v>
      </c>
      <c r="AA72" s="88"/>
      <c r="AB72" s="89"/>
      <c r="AC72" s="65"/>
      <c r="AD72" s="66">
        <f t="shared" si="434"/>
        <v>0</v>
      </c>
      <c r="AE72" s="67">
        <f t="shared" si="435"/>
        <v>0</v>
      </c>
      <c r="AF72" s="88"/>
      <c r="AG72" s="89"/>
      <c r="AH72" s="65"/>
      <c r="AI72" s="66">
        <f t="shared" si="436"/>
        <v>0</v>
      </c>
      <c r="AJ72" s="67">
        <f t="shared" si="437"/>
        <v>0</v>
      </c>
      <c r="AK72" s="88"/>
      <c r="AL72" s="89"/>
      <c r="AM72" s="65"/>
      <c r="AN72" s="66">
        <f t="shared" si="438"/>
        <v>0</v>
      </c>
      <c r="AO72" s="67">
        <f t="shared" si="439"/>
        <v>0</v>
      </c>
      <c r="AP72" s="88"/>
      <c r="AQ72" s="89"/>
      <c r="AR72" s="65"/>
      <c r="AS72" s="66">
        <f t="shared" si="440"/>
        <v>0</v>
      </c>
      <c r="AT72" s="67">
        <f t="shared" si="441"/>
        <v>0</v>
      </c>
      <c r="AU72" s="88"/>
      <c r="AV72" s="89"/>
      <c r="AW72" s="65"/>
      <c r="AX72" s="66">
        <f t="shared" si="442"/>
        <v>0</v>
      </c>
      <c r="AY72" s="67">
        <f t="shared" si="443"/>
        <v>0</v>
      </c>
      <c r="AZ72" s="88"/>
      <c r="BA72" s="89"/>
      <c r="BB72" s="65"/>
      <c r="BC72" s="66">
        <f t="shared" si="444"/>
        <v>0</v>
      </c>
      <c r="BD72" s="67">
        <f t="shared" si="445"/>
        <v>0</v>
      </c>
      <c r="BE72" s="88"/>
      <c r="BF72" s="89"/>
      <c r="BG72" s="65"/>
      <c r="BH72" s="66">
        <f t="shared" si="446"/>
        <v>0</v>
      </c>
      <c r="BI72" s="67">
        <f t="shared" si="447"/>
        <v>0</v>
      </c>
      <c r="BJ72" s="88"/>
      <c r="BK72" s="89"/>
      <c r="BL72" s="65"/>
      <c r="BM72" s="66">
        <f t="shared" si="448"/>
        <v>0</v>
      </c>
      <c r="BN72" s="67">
        <f t="shared" si="449"/>
        <v>0</v>
      </c>
      <c r="BO72" s="88"/>
      <c r="BP72" s="89"/>
      <c r="BQ72" s="65"/>
      <c r="BR72" s="66">
        <f t="shared" si="450"/>
        <v>0</v>
      </c>
      <c r="BS72" s="67">
        <f t="shared" si="451"/>
        <v>0</v>
      </c>
      <c r="BT72" s="88"/>
      <c r="BU72" s="89"/>
      <c r="BV72" s="65"/>
      <c r="BW72" s="66">
        <f t="shared" si="452"/>
        <v>0</v>
      </c>
      <c r="BX72" s="67">
        <f t="shared" si="453"/>
        <v>0</v>
      </c>
      <c r="BY72" s="88"/>
      <c r="BZ72" s="89"/>
      <c r="CA72" s="65"/>
      <c r="CB72" s="66">
        <f t="shared" si="454"/>
        <v>0</v>
      </c>
      <c r="CC72" s="67">
        <f t="shared" si="455"/>
        <v>0</v>
      </c>
    </row>
    <row r="73" spans="1:81" s="100" customFormat="1" ht="15.45" customHeight="1" x14ac:dyDescent="0.25">
      <c r="A73" s="59">
        <f t="shared" si="424"/>
        <v>0</v>
      </c>
      <c r="B73" s="60">
        <f t="shared" si="425"/>
        <v>0</v>
      </c>
      <c r="C73" s="103"/>
      <c r="D73" s="104" t="s">
        <v>322</v>
      </c>
      <c r="E73" s="237"/>
      <c r="F73" s="242"/>
      <c r="G73" s="88"/>
      <c r="H73" s="89"/>
      <c r="I73" s="65"/>
      <c r="J73" s="66">
        <f t="shared" si="426"/>
        <v>0</v>
      </c>
      <c r="K73" s="67">
        <f t="shared" si="427"/>
        <v>0</v>
      </c>
      <c r="L73" s="88"/>
      <c r="M73" s="89"/>
      <c r="N73" s="65"/>
      <c r="O73" s="66">
        <f t="shared" si="428"/>
        <v>0</v>
      </c>
      <c r="P73" s="67">
        <f t="shared" si="429"/>
        <v>0</v>
      </c>
      <c r="Q73" s="88"/>
      <c r="R73" s="89"/>
      <c r="S73" s="65"/>
      <c r="T73" s="66">
        <f t="shared" si="430"/>
        <v>0</v>
      </c>
      <c r="U73" s="67">
        <f t="shared" si="431"/>
        <v>0</v>
      </c>
      <c r="V73" s="88"/>
      <c r="W73" s="89"/>
      <c r="X73" s="65"/>
      <c r="Y73" s="66">
        <f t="shared" si="432"/>
        <v>0</v>
      </c>
      <c r="Z73" s="67">
        <f t="shared" si="433"/>
        <v>0</v>
      </c>
      <c r="AA73" s="88"/>
      <c r="AB73" s="89"/>
      <c r="AC73" s="65"/>
      <c r="AD73" s="66">
        <f t="shared" si="434"/>
        <v>0</v>
      </c>
      <c r="AE73" s="67">
        <f t="shared" si="435"/>
        <v>0</v>
      </c>
      <c r="AF73" s="88"/>
      <c r="AG73" s="89"/>
      <c r="AH73" s="65"/>
      <c r="AI73" s="66">
        <f t="shared" si="436"/>
        <v>0</v>
      </c>
      <c r="AJ73" s="67">
        <f t="shared" si="437"/>
        <v>0</v>
      </c>
      <c r="AK73" s="88"/>
      <c r="AL73" s="89"/>
      <c r="AM73" s="65"/>
      <c r="AN73" s="66">
        <f t="shared" si="438"/>
        <v>0</v>
      </c>
      <c r="AO73" s="67">
        <f t="shared" si="439"/>
        <v>0</v>
      </c>
      <c r="AP73" s="88"/>
      <c r="AQ73" s="89"/>
      <c r="AR73" s="65"/>
      <c r="AS73" s="66">
        <f t="shared" si="440"/>
        <v>0</v>
      </c>
      <c r="AT73" s="67">
        <f t="shared" si="441"/>
        <v>0</v>
      </c>
      <c r="AU73" s="88"/>
      <c r="AV73" s="89"/>
      <c r="AW73" s="65"/>
      <c r="AX73" s="66">
        <f t="shared" si="442"/>
        <v>0</v>
      </c>
      <c r="AY73" s="67">
        <f t="shared" si="443"/>
        <v>0</v>
      </c>
      <c r="AZ73" s="88"/>
      <c r="BA73" s="89"/>
      <c r="BB73" s="65"/>
      <c r="BC73" s="66">
        <f t="shared" si="444"/>
        <v>0</v>
      </c>
      <c r="BD73" s="67">
        <f t="shared" si="445"/>
        <v>0</v>
      </c>
      <c r="BE73" s="88"/>
      <c r="BF73" s="89"/>
      <c r="BG73" s="65"/>
      <c r="BH73" s="66">
        <f t="shared" si="446"/>
        <v>0</v>
      </c>
      <c r="BI73" s="67">
        <f t="shared" si="447"/>
        <v>0</v>
      </c>
      <c r="BJ73" s="88"/>
      <c r="BK73" s="89"/>
      <c r="BL73" s="65"/>
      <c r="BM73" s="66">
        <f t="shared" si="448"/>
        <v>0</v>
      </c>
      <c r="BN73" s="67">
        <f t="shared" si="449"/>
        <v>0</v>
      </c>
      <c r="BO73" s="88"/>
      <c r="BP73" s="89"/>
      <c r="BQ73" s="65"/>
      <c r="BR73" s="66">
        <f t="shared" si="450"/>
        <v>0</v>
      </c>
      <c r="BS73" s="67">
        <f t="shared" si="451"/>
        <v>0</v>
      </c>
      <c r="BT73" s="88"/>
      <c r="BU73" s="89"/>
      <c r="BV73" s="65"/>
      <c r="BW73" s="66">
        <f t="shared" si="452"/>
        <v>0</v>
      </c>
      <c r="BX73" s="67">
        <f t="shared" si="453"/>
        <v>0</v>
      </c>
      <c r="BY73" s="88"/>
      <c r="BZ73" s="89"/>
      <c r="CA73" s="65"/>
      <c r="CB73" s="66">
        <f t="shared" si="454"/>
        <v>0</v>
      </c>
      <c r="CC73" s="67">
        <f t="shared" si="455"/>
        <v>0</v>
      </c>
    </row>
    <row r="74" spans="1:81" s="100" customFormat="1" ht="15.45" customHeight="1" x14ac:dyDescent="0.25">
      <c r="A74" s="59">
        <f t="shared" si="424"/>
        <v>0</v>
      </c>
      <c r="B74" s="60">
        <f t="shared" si="425"/>
        <v>0</v>
      </c>
      <c r="C74" s="103"/>
      <c r="D74" s="104" t="s">
        <v>323</v>
      </c>
      <c r="E74" s="237"/>
      <c r="F74" s="242"/>
      <c r="G74" s="88"/>
      <c r="H74" s="89"/>
      <c r="I74" s="65"/>
      <c r="J74" s="66">
        <f t="shared" si="426"/>
        <v>0</v>
      </c>
      <c r="K74" s="67">
        <f t="shared" si="427"/>
        <v>0</v>
      </c>
      <c r="L74" s="88"/>
      <c r="M74" s="89"/>
      <c r="N74" s="65"/>
      <c r="O74" s="66">
        <f t="shared" si="428"/>
        <v>0</v>
      </c>
      <c r="P74" s="67">
        <f t="shared" si="429"/>
        <v>0</v>
      </c>
      <c r="Q74" s="88"/>
      <c r="R74" s="89"/>
      <c r="S74" s="65"/>
      <c r="T74" s="66">
        <f t="shared" si="430"/>
        <v>0</v>
      </c>
      <c r="U74" s="67">
        <f t="shared" si="431"/>
        <v>0</v>
      </c>
      <c r="V74" s="88"/>
      <c r="W74" s="89"/>
      <c r="X74" s="65"/>
      <c r="Y74" s="66">
        <f t="shared" si="432"/>
        <v>0</v>
      </c>
      <c r="Z74" s="67">
        <f t="shared" si="433"/>
        <v>0</v>
      </c>
      <c r="AA74" s="88"/>
      <c r="AB74" s="89"/>
      <c r="AC74" s="65"/>
      <c r="AD74" s="66">
        <f t="shared" si="434"/>
        <v>0</v>
      </c>
      <c r="AE74" s="67">
        <f t="shared" si="435"/>
        <v>0</v>
      </c>
      <c r="AF74" s="88"/>
      <c r="AG74" s="89"/>
      <c r="AH74" s="65"/>
      <c r="AI74" s="66">
        <f t="shared" si="436"/>
        <v>0</v>
      </c>
      <c r="AJ74" s="67">
        <f t="shared" si="437"/>
        <v>0</v>
      </c>
      <c r="AK74" s="88"/>
      <c r="AL74" s="89"/>
      <c r="AM74" s="65"/>
      <c r="AN74" s="66">
        <f t="shared" si="438"/>
        <v>0</v>
      </c>
      <c r="AO74" s="67">
        <f t="shared" si="439"/>
        <v>0</v>
      </c>
      <c r="AP74" s="88"/>
      <c r="AQ74" s="89"/>
      <c r="AR74" s="65"/>
      <c r="AS74" s="66">
        <f t="shared" si="440"/>
        <v>0</v>
      </c>
      <c r="AT74" s="67">
        <f t="shared" si="441"/>
        <v>0</v>
      </c>
      <c r="AU74" s="88"/>
      <c r="AV74" s="89"/>
      <c r="AW74" s="65"/>
      <c r="AX74" s="66">
        <f t="shared" si="442"/>
        <v>0</v>
      </c>
      <c r="AY74" s="67">
        <f t="shared" si="443"/>
        <v>0</v>
      </c>
      <c r="AZ74" s="88"/>
      <c r="BA74" s="89"/>
      <c r="BB74" s="65"/>
      <c r="BC74" s="66">
        <f t="shared" si="444"/>
        <v>0</v>
      </c>
      <c r="BD74" s="67">
        <f t="shared" si="445"/>
        <v>0</v>
      </c>
      <c r="BE74" s="88"/>
      <c r="BF74" s="89"/>
      <c r="BG74" s="65"/>
      <c r="BH74" s="66">
        <f t="shared" si="446"/>
        <v>0</v>
      </c>
      <c r="BI74" s="67">
        <f t="shared" si="447"/>
        <v>0</v>
      </c>
      <c r="BJ74" s="88"/>
      <c r="BK74" s="89"/>
      <c r="BL74" s="65"/>
      <c r="BM74" s="66">
        <f t="shared" si="448"/>
        <v>0</v>
      </c>
      <c r="BN74" s="67">
        <f t="shared" si="449"/>
        <v>0</v>
      </c>
      <c r="BO74" s="88"/>
      <c r="BP74" s="89"/>
      <c r="BQ74" s="65"/>
      <c r="BR74" s="66">
        <f t="shared" si="450"/>
        <v>0</v>
      </c>
      <c r="BS74" s="67">
        <f t="shared" si="451"/>
        <v>0</v>
      </c>
      <c r="BT74" s="88"/>
      <c r="BU74" s="89"/>
      <c r="BV74" s="65"/>
      <c r="BW74" s="66">
        <f t="shared" si="452"/>
        <v>0</v>
      </c>
      <c r="BX74" s="67">
        <f t="shared" si="453"/>
        <v>0</v>
      </c>
      <c r="BY74" s="88"/>
      <c r="BZ74" s="89"/>
      <c r="CA74" s="65"/>
      <c r="CB74" s="66">
        <f t="shared" si="454"/>
        <v>0</v>
      </c>
      <c r="CC74" s="67">
        <f t="shared" si="455"/>
        <v>0</v>
      </c>
    </row>
    <row r="75" spans="1:81" s="100" customFormat="1" ht="15.45" customHeight="1" thickBot="1" x14ac:dyDescent="0.3">
      <c r="A75" s="59">
        <f t="shared" si="424"/>
        <v>0</v>
      </c>
      <c r="B75" s="60">
        <f t="shared" si="425"/>
        <v>0</v>
      </c>
      <c r="C75" s="118"/>
      <c r="D75" s="119" t="s">
        <v>324</v>
      </c>
      <c r="E75" s="238"/>
      <c r="F75" s="242"/>
      <c r="G75" s="88"/>
      <c r="H75" s="89"/>
      <c r="I75" s="65"/>
      <c r="J75" s="66">
        <f t="shared" si="426"/>
        <v>0</v>
      </c>
      <c r="K75" s="67">
        <f t="shared" si="427"/>
        <v>0</v>
      </c>
      <c r="L75" s="88"/>
      <c r="M75" s="89"/>
      <c r="N75" s="65"/>
      <c r="O75" s="66">
        <f t="shared" si="428"/>
        <v>0</v>
      </c>
      <c r="P75" s="67">
        <f t="shared" si="429"/>
        <v>0</v>
      </c>
      <c r="Q75" s="88"/>
      <c r="R75" s="89"/>
      <c r="S75" s="65"/>
      <c r="T75" s="66">
        <f t="shared" si="430"/>
        <v>0</v>
      </c>
      <c r="U75" s="67">
        <f t="shared" si="431"/>
        <v>0</v>
      </c>
      <c r="V75" s="88"/>
      <c r="W75" s="89"/>
      <c r="X75" s="65"/>
      <c r="Y75" s="66">
        <f t="shared" si="432"/>
        <v>0</v>
      </c>
      <c r="Z75" s="67">
        <f t="shared" si="433"/>
        <v>0</v>
      </c>
      <c r="AA75" s="88"/>
      <c r="AB75" s="89"/>
      <c r="AC75" s="65"/>
      <c r="AD75" s="66">
        <f t="shared" si="434"/>
        <v>0</v>
      </c>
      <c r="AE75" s="67">
        <f t="shared" si="435"/>
        <v>0</v>
      </c>
      <c r="AF75" s="88"/>
      <c r="AG75" s="89"/>
      <c r="AH75" s="65"/>
      <c r="AI75" s="66">
        <f t="shared" si="436"/>
        <v>0</v>
      </c>
      <c r="AJ75" s="67">
        <f t="shared" si="437"/>
        <v>0</v>
      </c>
      <c r="AK75" s="88"/>
      <c r="AL75" s="89"/>
      <c r="AM75" s="65"/>
      <c r="AN75" s="66">
        <f t="shared" si="438"/>
        <v>0</v>
      </c>
      <c r="AO75" s="67">
        <f t="shared" si="439"/>
        <v>0</v>
      </c>
      <c r="AP75" s="88"/>
      <c r="AQ75" s="89"/>
      <c r="AR75" s="65"/>
      <c r="AS75" s="66">
        <f t="shared" si="440"/>
        <v>0</v>
      </c>
      <c r="AT75" s="67">
        <f t="shared" si="441"/>
        <v>0</v>
      </c>
      <c r="AU75" s="88"/>
      <c r="AV75" s="89"/>
      <c r="AW75" s="65"/>
      <c r="AX75" s="66">
        <f t="shared" si="442"/>
        <v>0</v>
      </c>
      <c r="AY75" s="67">
        <f t="shared" si="443"/>
        <v>0</v>
      </c>
      <c r="AZ75" s="88"/>
      <c r="BA75" s="89"/>
      <c r="BB75" s="65"/>
      <c r="BC75" s="66">
        <f t="shared" si="444"/>
        <v>0</v>
      </c>
      <c r="BD75" s="67">
        <f t="shared" si="445"/>
        <v>0</v>
      </c>
      <c r="BE75" s="88"/>
      <c r="BF75" s="89"/>
      <c r="BG75" s="65"/>
      <c r="BH75" s="66">
        <f t="shared" si="446"/>
        <v>0</v>
      </c>
      <c r="BI75" s="67">
        <f t="shared" si="447"/>
        <v>0</v>
      </c>
      <c r="BJ75" s="88"/>
      <c r="BK75" s="89"/>
      <c r="BL75" s="65"/>
      <c r="BM75" s="66">
        <f t="shared" si="448"/>
        <v>0</v>
      </c>
      <c r="BN75" s="67">
        <f t="shared" si="449"/>
        <v>0</v>
      </c>
      <c r="BO75" s="88"/>
      <c r="BP75" s="89"/>
      <c r="BQ75" s="65"/>
      <c r="BR75" s="66">
        <f t="shared" si="450"/>
        <v>0</v>
      </c>
      <c r="BS75" s="67">
        <f t="shared" si="451"/>
        <v>0</v>
      </c>
      <c r="BT75" s="88"/>
      <c r="BU75" s="89"/>
      <c r="BV75" s="65"/>
      <c r="BW75" s="66">
        <f t="shared" si="452"/>
        <v>0</v>
      </c>
      <c r="BX75" s="67">
        <f t="shared" si="453"/>
        <v>0</v>
      </c>
      <c r="BY75" s="88"/>
      <c r="BZ75" s="89"/>
      <c r="CA75" s="65"/>
      <c r="CB75" s="66">
        <f t="shared" si="454"/>
        <v>0</v>
      </c>
      <c r="CC75" s="67">
        <f t="shared" si="455"/>
        <v>0</v>
      </c>
    </row>
    <row r="76" spans="1:81" x14ac:dyDescent="0.25">
      <c r="F76" s="266"/>
      <c r="G76" s="267"/>
      <c r="H76" s="267"/>
      <c r="I76" s="268"/>
      <c r="J76" s="269"/>
      <c r="K76" s="269"/>
      <c r="L76" s="267"/>
      <c r="M76" s="267"/>
      <c r="N76" s="268"/>
      <c r="O76" s="269"/>
      <c r="P76" s="269"/>
      <c r="Q76" s="267"/>
      <c r="R76" s="267"/>
      <c r="S76" s="268"/>
      <c r="T76" s="269"/>
      <c r="U76" s="269"/>
      <c r="V76" s="267"/>
      <c r="W76" s="267"/>
      <c r="X76" s="268"/>
      <c r="Y76" s="269"/>
      <c r="Z76" s="269"/>
      <c r="AA76" s="267"/>
      <c r="AB76" s="267"/>
      <c r="AC76" s="268"/>
      <c r="AD76" s="269"/>
      <c r="AE76" s="269"/>
      <c r="AF76" s="267"/>
      <c r="AG76" s="267"/>
      <c r="AH76" s="268"/>
      <c r="AI76" s="269"/>
      <c r="AJ76" s="269"/>
      <c r="AK76" s="267"/>
      <c r="AL76" s="267"/>
      <c r="AM76" s="268"/>
      <c r="AN76" s="269"/>
      <c r="AO76" s="269"/>
      <c r="AP76" s="267"/>
      <c r="AQ76" s="267"/>
      <c r="AR76" s="268"/>
      <c r="AS76" s="269"/>
      <c r="AT76" s="269"/>
      <c r="AU76" s="267"/>
      <c r="AV76" s="267"/>
      <c r="AW76" s="268"/>
      <c r="AX76" s="269"/>
      <c r="AY76" s="269"/>
      <c r="AZ76" s="267"/>
      <c r="BA76" s="267"/>
      <c r="BB76" s="268"/>
      <c r="BC76" s="269"/>
      <c r="BD76" s="269"/>
      <c r="BE76" s="267"/>
      <c r="BF76" s="267"/>
      <c r="BG76" s="268"/>
      <c r="BH76" s="269"/>
      <c r="BI76" s="269"/>
      <c r="BJ76" s="267"/>
      <c r="BK76" s="267"/>
      <c r="BL76" s="268"/>
      <c r="BM76" s="269"/>
      <c r="BN76" s="269"/>
      <c r="BO76" s="267"/>
      <c r="BP76" s="267"/>
      <c r="BQ76" s="268"/>
      <c r="BR76" s="269"/>
      <c r="BS76" s="269"/>
      <c r="BT76" s="267"/>
      <c r="BU76" s="267"/>
      <c r="BV76" s="268"/>
      <c r="BW76" s="269"/>
      <c r="BX76" s="269"/>
      <c r="BY76" s="267"/>
      <c r="BZ76" s="267"/>
      <c r="CA76" s="268"/>
      <c r="CB76" s="269"/>
      <c r="CC76" s="269"/>
    </row>
    <row r="77" spans="1:81" x14ac:dyDescent="0.25">
      <c r="F77" s="270"/>
      <c r="G77" s="271"/>
      <c r="H77" s="271"/>
      <c r="I77" s="272"/>
      <c r="J77" s="273"/>
      <c r="K77" s="273"/>
      <c r="L77" s="271"/>
      <c r="M77" s="271"/>
      <c r="N77" s="272"/>
      <c r="O77" s="273"/>
      <c r="P77" s="273"/>
      <c r="Q77" s="271"/>
      <c r="R77" s="271"/>
      <c r="S77" s="272"/>
      <c r="T77" s="273"/>
      <c r="U77" s="273"/>
      <c r="V77" s="271"/>
      <c r="W77" s="271"/>
      <c r="X77" s="272"/>
      <c r="Y77" s="273"/>
      <c r="Z77" s="273"/>
      <c r="AA77" s="271"/>
      <c r="AB77" s="271"/>
      <c r="AC77" s="272"/>
      <c r="AD77" s="273"/>
      <c r="AE77" s="273"/>
      <c r="AF77" s="271"/>
      <c r="AG77" s="271"/>
      <c r="AH77" s="272"/>
      <c r="AI77" s="273"/>
      <c r="AJ77" s="273"/>
      <c r="AK77" s="271"/>
      <c r="AL77" s="271"/>
      <c r="AM77" s="272"/>
      <c r="AN77" s="273"/>
      <c r="AO77" s="273"/>
      <c r="AP77" s="271"/>
      <c r="AQ77" s="271"/>
      <c r="AR77" s="272"/>
      <c r="AS77" s="273"/>
      <c r="AT77" s="273"/>
      <c r="AU77" s="271"/>
      <c r="AV77" s="271"/>
      <c r="AW77" s="272"/>
      <c r="AX77" s="273"/>
      <c r="AY77" s="273"/>
      <c r="AZ77" s="271"/>
      <c r="BA77" s="271"/>
      <c r="BB77" s="272"/>
      <c r="BC77" s="273"/>
      <c r="BD77" s="273"/>
      <c r="BE77" s="271"/>
      <c r="BF77" s="271"/>
      <c r="BG77" s="272"/>
      <c r="BH77" s="273"/>
      <c r="BI77" s="273"/>
      <c r="BJ77" s="271"/>
      <c r="BK77" s="271"/>
      <c r="BL77" s="272"/>
      <c r="BM77" s="273"/>
      <c r="BN77" s="273"/>
      <c r="BO77" s="271"/>
      <c r="BP77" s="271"/>
      <c r="BQ77" s="272"/>
      <c r="BR77" s="273"/>
      <c r="BS77" s="273"/>
      <c r="BT77" s="271"/>
      <c r="BU77" s="271"/>
      <c r="BV77" s="272"/>
      <c r="BW77" s="273"/>
      <c r="BX77" s="273"/>
      <c r="BY77" s="271"/>
      <c r="BZ77" s="271"/>
      <c r="CA77" s="272"/>
      <c r="CB77" s="273"/>
      <c r="CC77" s="273"/>
    </row>
    <row r="78" spans="1:81" x14ac:dyDescent="0.25">
      <c r="F78" s="274"/>
      <c r="G78" s="275"/>
      <c r="H78" s="275"/>
      <c r="I78" s="225"/>
      <c r="J78" s="273"/>
      <c r="K78" s="273"/>
      <c r="L78" s="275"/>
      <c r="M78" s="275"/>
      <c r="N78" s="225"/>
      <c r="O78" s="273"/>
      <c r="P78" s="273"/>
      <c r="Q78" s="275"/>
      <c r="R78" s="275"/>
      <c r="S78" s="225"/>
      <c r="T78" s="273"/>
      <c r="U78" s="273"/>
      <c r="V78" s="275"/>
      <c r="W78" s="275"/>
      <c r="X78" s="225"/>
      <c r="Y78" s="273"/>
      <c r="Z78" s="273"/>
      <c r="AA78" s="275"/>
      <c r="AB78" s="275"/>
      <c r="AC78" s="225"/>
      <c r="AD78" s="273"/>
      <c r="AE78" s="273"/>
      <c r="AF78" s="275"/>
      <c r="AG78" s="275"/>
      <c r="AH78" s="225"/>
      <c r="AI78" s="273"/>
      <c r="AJ78" s="273"/>
      <c r="AK78" s="275"/>
      <c r="AL78" s="275"/>
      <c r="AM78" s="225"/>
      <c r="AN78" s="273"/>
      <c r="AO78" s="273"/>
      <c r="AP78" s="275"/>
      <c r="AQ78" s="275"/>
      <c r="AR78" s="225"/>
      <c r="AS78" s="273"/>
      <c r="AT78" s="273"/>
      <c r="AU78" s="275"/>
      <c r="AV78" s="275"/>
      <c r="AW78" s="225"/>
      <c r="AX78" s="273"/>
      <c r="AY78" s="273"/>
      <c r="AZ78" s="275"/>
      <c r="BA78" s="275"/>
      <c r="BB78" s="225"/>
      <c r="BC78" s="273"/>
      <c r="BD78" s="273"/>
      <c r="BE78" s="275"/>
      <c r="BF78" s="275"/>
      <c r="BG78" s="225"/>
      <c r="BH78" s="273"/>
      <c r="BI78" s="273"/>
      <c r="BJ78" s="275"/>
      <c r="BK78" s="275"/>
      <c r="BL78" s="225"/>
      <c r="BM78" s="273"/>
      <c r="BN78" s="273"/>
      <c r="BO78" s="275"/>
      <c r="BP78" s="275"/>
      <c r="BQ78" s="225"/>
      <c r="BR78" s="273"/>
      <c r="BS78" s="273"/>
      <c r="BT78" s="275"/>
      <c r="BU78" s="275"/>
      <c r="BV78" s="225"/>
      <c r="BW78" s="273"/>
      <c r="BX78" s="273"/>
      <c r="BY78" s="275"/>
      <c r="BZ78" s="275"/>
      <c r="CA78" s="225"/>
      <c r="CB78" s="273"/>
      <c r="CC78" s="273"/>
    </row>
    <row r="79" spans="1:81" x14ac:dyDescent="0.25">
      <c r="F79" s="274"/>
      <c r="G79" s="275"/>
      <c r="H79" s="275"/>
      <c r="I79" s="225"/>
      <c r="J79" s="273"/>
      <c r="K79" s="273"/>
      <c r="L79" s="275"/>
      <c r="M79" s="275"/>
      <c r="N79" s="225"/>
      <c r="O79" s="273"/>
      <c r="P79" s="273"/>
      <c r="Q79" s="275"/>
      <c r="R79" s="275"/>
      <c r="S79" s="225"/>
      <c r="T79" s="273"/>
      <c r="U79" s="273"/>
      <c r="V79" s="275"/>
      <c r="W79" s="275"/>
      <c r="X79" s="225"/>
      <c r="Y79" s="273"/>
      <c r="Z79" s="273"/>
      <c r="AA79" s="275"/>
      <c r="AB79" s="275"/>
      <c r="AC79" s="225"/>
      <c r="AD79" s="273"/>
      <c r="AE79" s="273"/>
      <c r="AF79" s="275"/>
      <c r="AG79" s="275"/>
      <c r="AH79" s="225"/>
      <c r="AI79" s="273"/>
      <c r="AJ79" s="273"/>
      <c r="AK79" s="275"/>
      <c r="AL79" s="275"/>
      <c r="AM79" s="225"/>
      <c r="AN79" s="273"/>
      <c r="AO79" s="273"/>
      <c r="AP79" s="275"/>
      <c r="AQ79" s="275"/>
      <c r="AR79" s="225"/>
      <c r="AS79" s="273"/>
      <c r="AT79" s="273"/>
      <c r="AU79" s="275"/>
      <c r="AV79" s="275"/>
      <c r="AW79" s="225"/>
      <c r="AX79" s="273"/>
      <c r="AY79" s="273"/>
      <c r="AZ79" s="275"/>
      <c r="BA79" s="275"/>
      <c r="BB79" s="225"/>
      <c r="BC79" s="273"/>
      <c r="BD79" s="273"/>
      <c r="BE79" s="275"/>
      <c r="BF79" s="275"/>
      <c r="BG79" s="225"/>
      <c r="BH79" s="273"/>
      <c r="BI79" s="273"/>
      <c r="BJ79" s="275"/>
      <c r="BK79" s="275"/>
      <c r="BL79" s="225"/>
      <c r="BM79" s="273"/>
      <c r="BN79" s="273"/>
      <c r="BO79" s="275"/>
      <c r="BP79" s="275"/>
      <c r="BQ79" s="225"/>
      <c r="BR79" s="273"/>
      <c r="BS79" s="273"/>
      <c r="BT79" s="275"/>
      <c r="BU79" s="275"/>
      <c r="BV79" s="225"/>
      <c r="BW79" s="273"/>
      <c r="BX79" s="273"/>
      <c r="BY79" s="275"/>
      <c r="BZ79" s="275"/>
      <c r="CA79" s="225"/>
      <c r="CB79" s="273"/>
      <c r="CC79" s="273"/>
    </row>
    <row r="80" spans="1:81" x14ac:dyDescent="0.25">
      <c r="F80" s="274"/>
      <c r="G80" s="275"/>
      <c r="H80" s="275"/>
      <c r="I80" s="225"/>
      <c r="J80" s="273"/>
      <c r="K80" s="273"/>
      <c r="L80" s="275"/>
      <c r="M80" s="275"/>
      <c r="N80" s="225"/>
      <c r="O80" s="273"/>
      <c r="P80" s="273"/>
      <c r="Q80" s="275"/>
      <c r="R80" s="275"/>
      <c r="S80" s="225"/>
      <c r="T80" s="273"/>
      <c r="U80" s="273"/>
      <c r="V80" s="275"/>
      <c r="W80" s="275"/>
      <c r="X80" s="225"/>
      <c r="Y80" s="273"/>
      <c r="Z80" s="273"/>
      <c r="AA80" s="275"/>
      <c r="AB80" s="275"/>
      <c r="AC80" s="225"/>
      <c r="AD80" s="273"/>
      <c r="AE80" s="273"/>
      <c r="AF80" s="275"/>
      <c r="AG80" s="275"/>
      <c r="AH80" s="225"/>
      <c r="AI80" s="273"/>
      <c r="AJ80" s="273"/>
      <c r="AK80" s="275"/>
      <c r="AL80" s="275"/>
      <c r="AM80" s="225"/>
      <c r="AN80" s="273"/>
      <c r="AO80" s="273"/>
      <c r="AP80" s="275"/>
      <c r="AQ80" s="275"/>
      <c r="AR80" s="225"/>
      <c r="AS80" s="273"/>
      <c r="AT80" s="273"/>
      <c r="AU80" s="275"/>
      <c r="AV80" s="275"/>
      <c r="AW80" s="225"/>
      <c r="AX80" s="273"/>
      <c r="AY80" s="273"/>
      <c r="AZ80" s="275"/>
      <c r="BA80" s="275"/>
      <c r="BB80" s="225"/>
      <c r="BC80" s="273"/>
      <c r="BD80" s="273"/>
      <c r="BE80" s="275"/>
      <c r="BF80" s="275"/>
      <c r="BG80" s="225"/>
      <c r="BH80" s="273"/>
      <c r="BI80" s="273"/>
      <c r="BJ80" s="275"/>
      <c r="BK80" s="275"/>
      <c r="BL80" s="225"/>
      <c r="BM80" s="273"/>
      <c r="BN80" s="273"/>
      <c r="BO80" s="275"/>
      <c r="BP80" s="275"/>
      <c r="BQ80" s="225"/>
      <c r="BR80" s="273"/>
      <c r="BS80" s="273"/>
      <c r="BT80" s="275"/>
      <c r="BU80" s="275"/>
      <c r="BV80" s="225"/>
      <c r="BW80" s="273"/>
      <c r="BX80" s="273"/>
      <c r="BY80" s="275"/>
      <c r="BZ80" s="275"/>
      <c r="CA80" s="225"/>
      <c r="CB80" s="273"/>
      <c r="CC80" s="273"/>
    </row>
    <row r="81" spans="6:81" x14ac:dyDescent="0.25">
      <c r="F81" s="274"/>
      <c r="G81" s="275"/>
      <c r="H81" s="275"/>
      <c r="I81" s="225"/>
      <c r="J81" s="273"/>
      <c r="K81" s="273"/>
      <c r="L81" s="275"/>
      <c r="M81" s="275"/>
      <c r="N81" s="225"/>
      <c r="O81" s="273"/>
      <c r="P81" s="273"/>
      <c r="Q81" s="275"/>
      <c r="R81" s="275"/>
      <c r="S81" s="225"/>
      <c r="T81" s="273"/>
      <c r="U81" s="273"/>
      <c r="V81" s="275"/>
      <c r="W81" s="275"/>
      <c r="X81" s="225"/>
      <c r="Y81" s="273"/>
      <c r="Z81" s="273"/>
      <c r="AA81" s="275"/>
      <c r="AB81" s="275"/>
      <c r="AC81" s="225"/>
      <c r="AD81" s="273"/>
      <c r="AE81" s="273"/>
      <c r="AF81" s="275"/>
      <c r="AG81" s="275"/>
      <c r="AH81" s="225"/>
      <c r="AI81" s="273"/>
      <c r="AJ81" s="273"/>
      <c r="AK81" s="275"/>
      <c r="AL81" s="275"/>
      <c r="AM81" s="225"/>
      <c r="AN81" s="273"/>
      <c r="AO81" s="273"/>
      <c r="AP81" s="275"/>
      <c r="AQ81" s="275"/>
      <c r="AR81" s="225"/>
      <c r="AS81" s="273"/>
      <c r="AT81" s="273"/>
      <c r="AU81" s="275"/>
      <c r="AV81" s="275"/>
      <c r="AW81" s="225"/>
      <c r="AX81" s="273"/>
      <c r="AY81" s="273"/>
      <c r="AZ81" s="275"/>
      <c r="BA81" s="275"/>
      <c r="BB81" s="225"/>
      <c r="BC81" s="273"/>
      <c r="BD81" s="273"/>
      <c r="BE81" s="275"/>
      <c r="BF81" s="275"/>
      <c r="BG81" s="225"/>
      <c r="BH81" s="273"/>
      <c r="BI81" s="273"/>
      <c r="BJ81" s="275"/>
      <c r="BK81" s="275"/>
      <c r="BL81" s="225"/>
      <c r="BM81" s="273"/>
      <c r="BN81" s="273"/>
      <c r="BO81" s="275"/>
      <c r="BP81" s="275"/>
      <c r="BQ81" s="225"/>
      <c r="BR81" s="273"/>
      <c r="BS81" s="273"/>
      <c r="BT81" s="275"/>
      <c r="BU81" s="275"/>
      <c r="BV81" s="225"/>
      <c r="BW81" s="273"/>
      <c r="BX81" s="273"/>
      <c r="BY81" s="275"/>
      <c r="BZ81" s="275"/>
      <c r="CA81" s="225"/>
      <c r="CB81" s="273"/>
      <c r="CC81" s="273"/>
    </row>
    <row r="82" spans="6:81" x14ac:dyDescent="0.25">
      <c r="F82" s="274"/>
      <c r="G82" s="275"/>
      <c r="H82" s="275"/>
      <c r="I82" s="225"/>
      <c r="J82" s="273"/>
      <c r="K82" s="273"/>
      <c r="L82" s="275"/>
      <c r="M82" s="275"/>
      <c r="N82" s="225"/>
      <c r="O82" s="273"/>
      <c r="P82" s="273"/>
      <c r="Q82" s="275"/>
      <c r="R82" s="275"/>
      <c r="S82" s="225"/>
      <c r="T82" s="273"/>
      <c r="U82" s="273"/>
      <c r="V82" s="275"/>
      <c r="W82" s="275"/>
      <c r="X82" s="225"/>
      <c r="Y82" s="273"/>
      <c r="Z82" s="273"/>
      <c r="AA82" s="275"/>
      <c r="AB82" s="275"/>
      <c r="AC82" s="225"/>
      <c r="AD82" s="273"/>
      <c r="AE82" s="273"/>
      <c r="AF82" s="275"/>
      <c r="AG82" s="275"/>
      <c r="AH82" s="225"/>
      <c r="AI82" s="273"/>
      <c r="AJ82" s="273"/>
      <c r="AK82" s="275"/>
      <c r="AL82" s="275"/>
      <c r="AM82" s="225"/>
      <c r="AN82" s="273"/>
      <c r="AO82" s="273"/>
      <c r="AP82" s="275"/>
      <c r="AQ82" s="275"/>
      <c r="AR82" s="225"/>
      <c r="AS82" s="273"/>
      <c r="AT82" s="273"/>
      <c r="AU82" s="275"/>
      <c r="AV82" s="275"/>
      <c r="AW82" s="225"/>
      <c r="AX82" s="273"/>
      <c r="AY82" s="273"/>
      <c r="AZ82" s="275"/>
      <c r="BA82" s="275"/>
      <c r="BB82" s="225"/>
      <c r="BC82" s="273"/>
      <c r="BD82" s="273"/>
      <c r="BE82" s="275"/>
      <c r="BF82" s="275"/>
      <c r="BG82" s="225"/>
      <c r="BH82" s="273"/>
      <c r="BI82" s="273"/>
      <c r="BJ82" s="275"/>
      <c r="BK82" s="275"/>
      <c r="BL82" s="225"/>
      <c r="BM82" s="273"/>
      <c r="BN82" s="273"/>
      <c r="BO82" s="275"/>
      <c r="BP82" s="275"/>
      <c r="BQ82" s="225"/>
      <c r="BR82" s="273"/>
      <c r="BS82" s="273"/>
      <c r="BT82" s="275"/>
      <c r="BU82" s="275"/>
      <c r="BV82" s="225"/>
      <c r="BW82" s="273"/>
      <c r="BX82" s="273"/>
      <c r="BY82" s="275"/>
      <c r="BZ82" s="275"/>
      <c r="CA82" s="225"/>
      <c r="CB82" s="273"/>
      <c r="CC82" s="273"/>
    </row>
    <row r="83" spans="6:81" x14ac:dyDescent="0.25">
      <c r="F83" s="274"/>
      <c r="G83" s="275"/>
      <c r="H83" s="275"/>
      <c r="I83" s="225"/>
      <c r="J83" s="273"/>
      <c r="K83" s="273"/>
      <c r="L83" s="275"/>
      <c r="M83" s="275"/>
      <c r="N83" s="225"/>
      <c r="O83" s="273"/>
      <c r="P83" s="273"/>
      <c r="Q83" s="275"/>
      <c r="R83" s="275"/>
      <c r="S83" s="225"/>
      <c r="T83" s="273"/>
      <c r="U83" s="273"/>
      <c r="V83" s="275"/>
      <c r="W83" s="275"/>
      <c r="X83" s="225"/>
      <c r="Y83" s="273"/>
      <c r="Z83" s="273"/>
      <c r="AA83" s="275"/>
      <c r="AB83" s="275"/>
      <c r="AC83" s="225"/>
      <c r="AD83" s="273"/>
      <c r="AE83" s="273"/>
      <c r="AF83" s="275"/>
      <c r="AG83" s="275"/>
      <c r="AH83" s="225"/>
      <c r="AI83" s="273"/>
      <c r="AJ83" s="273"/>
      <c r="AK83" s="275"/>
      <c r="AL83" s="275"/>
      <c r="AM83" s="225"/>
      <c r="AN83" s="273"/>
      <c r="AO83" s="273"/>
      <c r="AP83" s="275"/>
      <c r="AQ83" s="275"/>
      <c r="AR83" s="225"/>
      <c r="AS83" s="273"/>
      <c r="AT83" s="273"/>
      <c r="AU83" s="275"/>
      <c r="AV83" s="275"/>
      <c r="AW83" s="225"/>
      <c r="AX83" s="273"/>
      <c r="AY83" s="273"/>
      <c r="AZ83" s="275"/>
      <c r="BA83" s="275"/>
      <c r="BB83" s="225"/>
      <c r="BC83" s="273"/>
      <c r="BD83" s="273"/>
      <c r="BE83" s="275"/>
      <c r="BF83" s="275"/>
      <c r="BG83" s="225"/>
      <c r="BH83" s="273"/>
      <c r="BI83" s="273"/>
      <c r="BJ83" s="275"/>
      <c r="BK83" s="275"/>
      <c r="BL83" s="225"/>
      <c r="BM83" s="273"/>
      <c r="BN83" s="273"/>
      <c r="BO83" s="275"/>
      <c r="BP83" s="275"/>
      <c r="BQ83" s="225"/>
      <c r="BR83" s="273"/>
      <c r="BS83" s="273"/>
      <c r="BT83" s="275"/>
      <c r="BU83" s="275"/>
      <c r="BV83" s="225"/>
      <c r="BW83" s="273"/>
      <c r="BX83" s="273"/>
      <c r="BY83" s="275"/>
      <c r="BZ83" s="275"/>
      <c r="CA83" s="225"/>
      <c r="CB83" s="273"/>
      <c r="CC83" s="273"/>
    </row>
    <row r="84" spans="6:81" x14ac:dyDescent="0.25">
      <c r="F84" s="274"/>
      <c r="G84" s="275"/>
      <c r="H84" s="275"/>
      <c r="I84" s="225"/>
      <c r="J84" s="273"/>
      <c r="K84" s="273"/>
      <c r="L84" s="275"/>
      <c r="M84" s="275"/>
      <c r="N84" s="225"/>
      <c r="O84" s="273"/>
      <c r="P84" s="273"/>
      <c r="Q84" s="275"/>
      <c r="R84" s="275"/>
      <c r="S84" s="225"/>
      <c r="T84" s="273"/>
      <c r="U84" s="273"/>
      <c r="V84" s="275"/>
      <c r="W84" s="275"/>
      <c r="X84" s="225"/>
      <c r="Y84" s="273"/>
      <c r="Z84" s="273"/>
      <c r="AA84" s="275"/>
      <c r="AB84" s="275"/>
      <c r="AC84" s="225"/>
      <c r="AD84" s="273"/>
      <c r="AE84" s="273"/>
      <c r="AF84" s="275"/>
      <c r="AG84" s="275"/>
      <c r="AH84" s="225"/>
      <c r="AI84" s="273"/>
      <c r="AJ84" s="273"/>
      <c r="AK84" s="275"/>
      <c r="AL84" s="275"/>
      <c r="AM84" s="225"/>
      <c r="AN84" s="273"/>
      <c r="AO84" s="273"/>
      <c r="AP84" s="275"/>
      <c r="AQ84" s="275"/>
      <c r="AR84" s="225"/>
      <c r="AS84" s="273"/>
      <c r="AT84" s="273"/>
      <c r="AU84" s="275"/>
      <c r="AV84" s="275"/>
      <c r="AW84" s="225"/>
      <c r="AX84" s="273"/>
      <c r="AY84" s="273"/>
      <c r="AZ84" s="275"/>
      <c r="BA84" s="275"/>
      <c r="BB84" s="225"/>
      <c r="BC84" s="273"/>
      <c r="BD84" s="273"/>
      <c r="BE84" s="275"/>
      <c r="BF84" s="275"/>
      <c r="BG84" s="225"/>
      <c r="BH84" s="273"/>
      <c r="BI84" s="273"/>
      <c r="BJ84" s="275"/>
      <c r="BK84" s="275"/>
      <c r="BL84" s="225"/>
      <c r="BM84" s="273"/>
      <c r="BN84" s="273"/>
      <c r="BO84" s="275"/>
      <c r="BP84" s="275"/>
      <c r="BQ84" s="225"/>
      <c r="BR84" s="273"/>
      <c r="BS84" s="273"/>
      <c r="BT84" s="275"/>
      <c r="BU84" s="275"/>
      <c r="BV84" s="225"/>
      <c r="BW84" s="273"/>
      <c r="BX84" s="273"/>
      <c r="BY84" s="275"/>
      <c r="BZ84" s="275"/>
      <c r="CA84" s="225"/>
      <c r="CB84" s="273"/>
      <c r="CC84" s="273"/>
    </row>
    <row r="85" spans="6:81" x14ac:dyDescent="0.25">
      <c r="F85" s="274"/>
      <c r="G85" s="275"/>
      <c r="H85" s="275"/>
      <c r="I85" s="225"/>
      <c r="J85" s="273"/>
      <c r="K85" s="273"/>
      <c r="L85" s="275"/>
      <c r="M85" s="275"/>
      <c r="N85" s="225"/>
      <c r="O85" s="273"/>
      <c r="P85" s="273"/>
      <c r="Q85" s="275"/>
      <c r="R85" s="275"/>
      <c r="S85" s="225"/>
      <c r="T85" s="273"/>
      <c r="U85" s="273"/>
      <c r="V85" s="275"/>
      <c r="W85" s="275"/>
      <c r="X85" s="225"/>
      <c r="Y85" s="273"/>
      <c r="Z85" s="273"/>
      <c r="AA85" s="275"/>
      <c r="AB85" s="275"/>
      <c r="AC85" s="225"/>
      <c r="AD85" s="273"/>
      <c r="AE85" s="273"/>
      <c r="AF85" s="275"/>
      <c r="AG85" s="275"/>
      <c r="AH85" s="225"/>
      <c r="AI85" s="273"/>
      <c r="AJ85" s="273"/>
      <c r="AK85" s="275"/>
      <c r="AL85" s="275"/>
      <c r="AM85" s="225"/>
      <c r="AN85" s="273"/>
      <c r="AO85" s="273"/>
      <c r="AP85" s="275"/>
      <c r="AQ85" s="275"/>
      <c r="AR85" s="225"/>
      <c r="AS85" s="273"/>
      <c r="AT85" s="273"/>
      <c r="AU85" s="275"/>
      <c r="AV85" s="275"/>
      <c r="AW85" s="225"/>
      <c r="AX85" s="273"/>
      <c r="AY85" s="273"/>
      <c r="AZ85" s="275"/>
      <c r="BA85" s="275"/>
      <c r="BB85" s="225"/>
      <c r="BC85" s="273"/>
      <c r="BD85" s="273"/>
      <c r="BE85" s="275"/>
      <c r="BF85" s="275"/>
      <c r="BG85" s="225"/>
      <c r="BH85" s="273"/>
      <c r="BI85" s="273"/>
      <c r="BJ85" s="275"/>
      <c r="BK85" s="275"/>
      <c r="BL85" s="225"/>
      <c r="BM85" s="273"/>
      <c r="BN85" s="273"/>
      <c r="BO85" s="275"/>
      <c r="BP85" s="275"/>
      <c r="BQ85" s="225"/>
      <c r="BR85" s="273"/>
      <c r="BS85" s="273"/>
      <c r="BT85" s="275"/>
      <c r="BU85" s="275"/>
      <c r="BV85" s="225"/>
      <c r="BW85" s="273"/>
      <c r="BX85" s="273"/>
      <c r="BY85" s="275"/>
      <c r="BZ85" s="275"/>
      <c r="CA85" s="225"/>
      <c r="CB85" s="273"/>
      <c r="CC85" s="273"/>
    </row>
    <row r="86" spans="6:81" x14ac:dyDescent="0.25">
      <c r="F86" s="270"/>
      <c r="G86" s="271"/>
      <c r="H86" s="271"/>
      <c r="I86" s="272"/>
      <c r="J86" s="273"/>
      <c r="K86" s="273"/>
      <c r="L86" s="271"/>
      <c r="M86" s="271"/>
      <c r="N86" s="272"/>
      <c r="O86" s="273"/>
      <c r="P86" s="273"/>
      <c r="Q86" s="271"/>
      <c r="R86" s="271"/>
      <c r="S86" s="272"/>
      <c r="T86" s="273"/>
      <c r="U86" s="273"/>
      <c r="V86" s="271"/>
      <c r="W86" s="271"/>
      <c r="X86" s="272"/>
      <c r="Y86" s="273"/>
      <c r="Z86" s="273"/>
      <c r="AA86" s="271"/>
      <c r="AB86" s="271"/>
      <c r="AC86" s="272"/>
      <c r="AD86" s="273"/>
      <c r="AE86" s="273"/>
      <c r="AF86" s="271"/>
      <c r="AG86" s="271"/>
      <c r="AH86" s="272"/>
      <c r="AI86" s="273"/>
      <c r="AJ86" s="273"/>
      <c r="AK86" s="271"/>
      <c r="AL86" s="271"/>
      <c r="AM86" s="272"/>
      <c r="AN86" s="273"/>
      <c r="AO86" s="273"/>
      <c r="AP86" s="271"/>
      <c r="AQ86" s="271"/>
      <c r="AR86" s="272"/>
      <c r="AS86" s="273"/>
      <c r="AT86" s="273"/>
      <c r="AU86" s="271"/>
      <c r="AV86" s="271"/>
      <c r="AW86" s="272"/>
      <c r="AX86" s="273"/>
      <c r="AY86" s="273"/>
      <c r="AZ86" s="271"/>
      <c r="BA86" s="271"/>
      <c r="BB86" s="272"/>
      <c r="BC86" s="273"/>
      <c r="BD86" s="273"/>
      <c r="BE86" s="271"/>
      <c r="BF86" s="271"/>
      <c r="BG86" s="272"/>
      <c r="BH86" s="273"/>
      <c r="BI86" s="273"/>
      <c r="BJ86" s="271"/>
      <c r="BK86" s="271"/>
      <c r="BL86" s="272"/>
      <c r="BM86" s="273"/>
      <c r="BN86" s="273"/>
      <c r="BO86" s="271"/>
      <c r="BP86" s="271"/>
      <c r="BQ86" s="272"/>
      <c r="BR86" s="273"/>
      <c r="BS86" s="273"/>
      <c r="BT86" s="271"/>
      <c r="BU86" s="271"/>
      <c r="BV86" s="272"/>
      <c r="BW86" s="273"/>
      <c r="BX86" s="273"/>
      <c r="BY86" s="271"/>
      <c r="BZ86" s="271"/>
      <c r="CA86" s="272"/>
      <c r="CB86" s="273"/>
      <c r="CC86" s="273"/>
    </row>
    <row r="87" spans="6:81" x14ac:dyDescent="0.25">
      <c r="F87" s="274"/>
      <c r="G87" s="275"/>
      <c r="H87" s="275"/>
      <c r="I87" s="225"/>
      <c r="J87" s="273"/>
      <c r="K87" s="273"/>
      <c r="L87" s="275"/>
      <c r="M87" s="275"/>
      <c r="N87" s="225"/>
      <c r="O87" s="273"/>
      <c r="P87" s="273"/>
      <c r="Q87" s="275"/>
      <c r="R87" s="275"/>
      <c r="S87" s="225"/>
      <c r="T87" s="273"/>
      <c r="U87" s="273"/>
      <c r="V87" s="275"/>
      <c r="W87" s="275"/>
      <c r="X87" s="225"/>
      <c r="Y87" s="273"/>
      <c r="Z87" s="273"/>
      <c r="AA87" s="275"/>
      <c r="AB87" s="275"/>
      <c r="AC87" s="225"/>
      <c r="AD87" s="273"/>
      <c r="AE87" s="273"/>
      <c r="AF87" s="275"/>
      <c r="AG87" s="275"/>
      <c r="AH87" s="225"/>
      <c r="AI87" s="273"/>
      <c r="AJ87" s="273"/>
      <c r="AK87" s="275"/>
      <c r="AL87" s="275"/>
      <c r="AM87" s="225"/>
      <c r="AN87" s="273"/>
      <c r="AO87" s="273"/>
      <c r="AP87" s="275"/>
      <c r="AQ87" s="275"/>
      <c r="AR87" s="225"/>
      <c r="AS87" s="273"/>
      <c r="AT87" s="273"/>
      <c r="AU87" s="275"/>
      <c r="AV87" s="275"/>
      <c r="AW87" s="225"/>
      <c r="AX87" s="273"/>
      <c r="AY87" s="273"/>
      <c r="AZ87" s="275"/>
      <c r="BA87" s="275"/>
      <c r="BB87" s="225"/>
      <c r="BC87" s="273"/>
      <c r="BD87" s="273"/>
      <c r="BE87" s="275"/>
      <c r="BF87" s="275"/>
      <c r="BG87" s="225"/>
      <c r="BH87" s="273"/>
      <c r="BI87" s="273"/>
      <c r="BJ87" s="275"/>
      <c r="BK87" s="275"/>
      <c r="BL87" s="225"/>
      <c r="BM87" s="273"/>
      <c r="BN87" s="273"/>
      <c r="BO87" s="275"/>
      <c r="BP87" s="275"/>
      <c r="BQ87" s="225"/>
      <c r="BR87" s="273"/>
      <c r="BS87" s="273"/>
      <c r="BT87" s="275"/>
      <c r="BU87" s="275"/>
      <c r="BV87" s="225"/>
      <c r="BW87" s="273"/>
      <c r="BX87" s="273"/>
      <c r="BY87" s="275"/>
      <c r="BZ87" s="275"/>
      <c r="CA87" s="225"/>
      <c r="CB87" s="273"/>
      <c r="CC87" s="273"/>
    </row>
    <row r="88" spans="6:81" x14ac:dyDescent="0.25">
      <c r="F88" s="274"/>
      <c r="G88" s="275"/>
      <c r="H88" s="275"/>
      <c r="I88" s="225"/>
      <c r="J88" s="273"/>
      <c r="K88" s="273"/>
      <c r="L88" s="275"/>
      <c r="M88" s="275"/>
      <c r="N88" s="225"/>
      <c r="O88" s="273"/>
      <c r="P88" s="273"/>
      <c r="Q88" s="275"/>
      <c r="R88" s="275"/>
      <c r="S88" s="225"/>
      <c r="T88" s="273"/>
      <c r="U88" s="273"/>
      <c r="V88" s="275"/>
      <c r="W88" s="275"/>
      <c r="X88" s="225"/>
      <c r="Y88" s="273"/>
      <c r="Z88" s="273"/>
      <c r="AA88" s="275"/>
      <c r="AB88" s="275"/>
      <c r="AC88" s="225"/>
      <c r="AD88" s="273"/>
      <c r="AE88" s="273"/>
      <c r="AF88" s="275"/>
      <c r="AG88" s="275"/>
      <c r="AH88" s="225"/>
      <c r="AI88" s="273"/>
      <c r="AJ88" s="273"/>
      <c r="AK88" s="275"/>
      <c r="AL88" s="275"/>
      <c r="AM88" s="225"/>
      <c r="AN88" s="273"/>
      <c r="AO88" s="273"/>
      <c r="AP88" s="275"/>
      <c r="AQ88" s="275"/>
      <c r="AR88" s="225"/>
      <c r="AS88" s="273"/>
      <c r="AT88" s="273"/>
      <c r="AU88" s="275"/>
      <c r="AV88" s="275"/>
      <c r="AW88" s="225"/>
      <c r="AX88" s="273"/>
      <c r="AY88" s="273"/>
      <c r="AZ88" s="275"/>
      <c r="BA88" s="275"/>
      <c r="BB88" s="225"/>
      <c r="BC88" s="273"/>
      <c r="BD88" s="273"/>
      <c r="BE88" s="275"/>
      <c r="BF88" s="275"/>
      <c r="BG88" s="225"/>
      <c r="BH88" s="273"/>
      <c r="BI88" s="273"/>
      <c r="BJ88" s="275"/>
      <c r="BK88" s="275"/>
      <c r="BL88" s="225"/>
      <c r="BM88" s="273"/>
      <c r="BN88" s="273"/>
      <c r="BO88" s="275"/>
      <c r="BP88" s="275"/>
      <c r="BQ88" s="225"/>
      <c r="BR88" s="273"/>
      <c r="BS88" s="273"/>
      <c r="BT88" s="275"/>
      <c r="BU88" s="275"/>
      <c r="BV88" s="225"/>
      <c r="BW88" s="273"/>
      <c r="BX88" s="273"/>
      <c r="BY88" s="275"/>
      <c r="BZ88" s="275"/>
      <c r="CA88" s="225"/>
      <c r="CB88" s="273"/>
      <c r="CC88" s="273"/>
    </row>
    <row r="89" spans="6:81" x14ac:dyDescent="0.25">
      <c r="F89" s="274"/>
      <c r="G89" s="275"/>
      <c r="H89" s="275"/>
      <c r="I89" s="225"/>
      <c r="J89" s="273"/>
      <c r="K89" s="273"/>
      <c r="L89" s="275"/>
      <c r="M89" s="275"/>
      <c r="N89" s="225"/>
      <c r="O89" s="273"/>
      <c r="P89" s="273"/>
      <c r="Q89" s="275"/>
      <c r="R89" s="275"/>
      <c r="S89" s="225"/>
      <c r="T89" s="273"/>
      <c r="U89" s="273"/>
      <c r="V89" s="275"/>
      <c r="W89" s="275"/>
      <c r="X89" s="225"/>
      <c r="Y89" s="273"/>
      <c r="Z89" s="273"/>
      <c r="AA89" s="275"/>
      <c r="AB89" s="275"/>
      <c r="AC89" s="225"/>
      <c r="AD89" s="273"/>
      <c r="AE89" s="273"/>
      <c r="AF89" s="275"/>
      <c r="AG89" s="275"/>
      <c r="AH89" s="225"/>
      <c r="AI89" s="273"/>
      <c r="AJ89" s="273"/>
      <c r="AK89" s="275"/>
      <c r="AL89" s="275"/>
      <c r="AM89" s="225"/>
      <c r="AN89" s="273"/>
      <c r="AO89" s="273"/>
      <c r="AP89" s="275"/>
      <c r="AQ89" s="275"/>
      <c r="AR89" s="225"/>
      <c r="AS89" s="273"/>
      <c r="AT89" s="273"/>
      <c r="AU89" s="275"/>
      <c r="AV89" s="275"/>
      <c r="AW89" s="225"/>
      <c r="AX89" s="273"/>
      <c r="AY89" s="273"/>
      <c r="AZ89" s="275"/>
      <c r="BA89" s="275"/>
      <c r="BB89" s="225"/>
      <c r="BC89" s="273"/>
      <c r="BD89" s="273"/>
      <c r="BE89" s="275"/>
      <c r="BF89" s="275"/>
      <c r="BG89" s="225"/>
      <c r="BH89" s="273"/>
      <c r="BI89" s="273"/>
      <c r="BJ89" s="275"/>
      <c r="BK89" s="275"/>
      <c r="BL89" s="225"/>
      <c r="BM89" s="273"/>
      <c r="BN89" s="273"/>
      <c r="BO89" s="275"/>
      <c r="BP89" s="275"/>
      <c r="BQ89" s="225"/>
      <c r="BR89" s="273"/>
      <c r="BS89" s="273"/>
      <c r="BT89" s="275"/>
      <c r="BU89" s="275"/>
      <c r="BV89" s="225"/>
      <c r="BW89" s="273"/>
      <c r="BX89" s="273"/>
      <c r="BY89" s="275"/>
      <c r="BZ89" s="275"/>
      <c r="CA89" s="225"/>
      <c r="CB89" s="273"/>
      <c r="CC89" s="273"/>
    </row>
    <row r="90" spans="6:81" x14ac:dyDescent="0.25">
      <c r="F90" s="274"/>
      <c r="G90" s="275"/>
      <c r="H90" s="275"/>
      <c r="I90" s="225"/>
      <c r="J90" s="273"/>
      <c r="K90" s="273"/>
      <c r="L90" s="275"/>
      <c r="M90" s="275"/>
      <c r="N90" s="225"/>
      <c r="O90" s="273"/>
      <c r="P90" s="273"/>
      <c r="Q90" s="275"/>
      <c r="R90" s="275"/>
      <c r="S90" s="225"/>
      <c r="T90" s="273"/>
      <c r="U90" s="273"/>
      <c r="V90" s="275"/>
      <c r="W90" s="275"/>
      <c r="X90" s="225"/>
      <c r="Y90" s="273"/>
      <c r="Z90" s="273"/>
      <c r="AA90" s="275"/>
      <c r="AB90" s="275"/>
      <c r="AC90" s="225"/>
      <c r="AD90" s="273"/>
      <c r="AE90" s="273"/>
      <c r="AF90" s="275"/>
      <c r="AG90" s="275"/>
      <c r="AH90" s="225"/>
      <c r="AI90" s="273"/>
      <c r="AJ90" s="273"/>
      <c r="AK90" s="275"/>
      <c r="AL90" s="275"/>
      <c r="AM90" s="225"/>
      <c r="AN90" s="273"/>
      <c r="AO90" s="273"/>
      <c r="AP90" s="275"/>
      <c r="AQ90" s="275"/>
      <c r="AR90" s="225"/>
      <c r="AS90" s="273"/>
      <c r="AT90" s="273"/>
      <c r="AU90" s="275"/>
      <c r="AV90" s="275"/>
      <c r="AW90" s="225"/>
      <c r="AX90" s="273"/>
      <c r="AY90" s="273"/>
      <c r="AZ90" s="275"/>
      <c r="BA90" s="275"/>
      <c r="BB90" s="225"/>
      <c r="BC90" s="273"/>
      <c r="BD90" s="273"/>
      <c r="BE90" s="275"/>
      <c r="BF90" s="275"/>
      <c r="BG90" s="225"/>
      <c r="BH90" s="273"/>
      <c r="BI90" s="273"/>
      <c r="BJ90" s="275"/>
      <c r="BK90" s="275"/>
      <c r="BL90" s="225"/>
      <c r="BM90" s="273"/>
      <c r="BN90" s="273"/>
      <c r="BO90" s="275"/>
      <c r="BP90" s="275"/>
      <c r="BQ90" s="225"/>
      <c r="BR90" s="273"/>
      <c r="BS90" s="273"/>
      <c r="BT90" s="275"/>
      <c r="BU90" s="275"/>
      <c r="BV90" s="225"/>
      <c r="BW90" s="273"/>
      <c r="BX90" s="273"/>
      <c r="BY90" s="275"/>
      <c r="BZ90" s="275"/>
      <c r="CA90" s="225"/>
      <c r="CB90" s="273"/>
      <c r="CC90" s="273"/>
    </row>
    <row r="91" spans="6:81" x14ac:dyDescent="0.25">
      <c r="F91" s="274"/>
      <c r="G91" s="275"/>
      <c r="H91" s="275"/>
      <c r="I91" s="225"/>
      <c r="J91" s="273"/>
      <c r="K91" s="273"/>
      <c r="L91" s="275"/>
      <c r="M91" s="275"/>
      <c r="N91" s="225"/>
      <c r="O91" s="273"/>
      <c r="P91" s="273"/>
      <c r="Q91" s="275"/>
      <c r="R91" s="275"/>
      <c r="S91" s="225"/>
      <c r="T91" s="273"/>
      <c r="U91" s="273"/>
      <c r="V91" s="275"/>
      <c r="W91" s="275"/>
      <c r="X91" s="225"/>
      <c r="Y91" s="273"/>
      <c r="Z91" s="273"/>
      <c r="AA91" s="275"/>
      <c r="AB91" s="275"/>
      <c r="AC91" s="225"/>
      <c r="AD91" s="273"/>
      <c r="AE91" s="273"/>
      <c r="AF91" s="275"/>
      <c r="AG91" s="275"/>
      <c r="AH91" s="225"/>
      <c r="AI91" s="273"/>
      <c r="AJ91" s="273"/>
      <c r="AK91" s="275"/>
      <c r="AL91" s="275"/>
      <c r="AM91" s="225"/>
      <c r="AN91" s="273"/>
      <c r="AO91" s="273"/>
      <c r="AP91" s="275"/>
      <c r="AQ91" s="275"/>
      <c r="AR91" s="225"/>
      <c r="AS91" s="273"/>
      <c r="AT91" s="273"/>
      <c r="AU91" s="275"/>
      <c r="AV91" s="275"/>
      <c r="AW91" s="225"/>
      <c r="AX91" s="273"/>
      <c r="AY91" s="273"/>
      <c r="AZ91" s="275"/>
      <c r="BA91" s="275"/>
      <c r="BB91" s="225"/>
      <c r="BC91" s="273"/>
      <c r="BD91" s="273"/>
      <c r="BE91" s="275"/>
      <c r="BF91" s="275"/>
      <c r="BG91" s="225"/>
      <c r="BH91" s="273"/>
      <c r="BI91" s="273"/>
      <c r="BJ91" s="275"/>
      <c r="BK91" s="275"/>
      <c r="BL91" s="225"/>
      <c r="BM91" s="273"/>
      <c r="BN91" s="273"/>
      <c r="BO91" s="275"/>
      <c r="BP91" s="275"/>
      <c r="BQ91" s="225"/>
      <c r="BR91" s="273"/>
      <c r="BS91" s="273"/>
      <c r="BT91" s="275"/>
      <c r="BU91" s="275"/>
      <c r="BV91" s="225"/>
      <c r="BW91" s="273"/>
      <c r="BX91" s="273"/>
      <c r="BY91" s="275"/>
      <c r="BZ91" s="275"/>
      <c r="CA91" s="225"/>
      <c r="CB91" s="273"/>
      <c r="CC91" s="273"/>
    </row>
    <row r="92" spans="6:81" x14ac:dyDescent="0.25">
      <c r="F92" s="274"/>
      <c r="G92" s="275"/>
      <c r="H92" s="275"/>
      <c r="I92" s="225"/>
      <c r="J92" s="273"/>
      <c r="K92" s="273"/>
      <c r="L92" s="275"/>
      <c r="M92" s="275"/>
      <c r="N92" s="225"/>
      <c r="O92" s="273"/>
      <c r="P92" s="273"/>
      <c r="Q92" s="275"/>
      <c r="R92" s="275"/>
      <c r="S92" s="225"/>
      <c r="T92" s="273"/>
      <c r="U92" s="273"/>
      <c r="V92" s="275"/>
      <c r="W92" s="275"/>
      <c r="X92" s="225"/>
      <c r="Y92" s="273"/>
      <c r="Z92" s="273"/>
      <c r="AA92" s="275"/>
      <c r="AB92" s="275"/>
      <c r="AC92" s="225"/>
      <c r="AD92" s="273"/>
      <c r="AE92" s="273"/>
      <c r="AF92" s="275"/>
      <c r="AG92" s="275"/>
      <c r="AH92" s="225"/>
      <c r="AI92" s="273"/>
      <c r="AJ92" s="273"/>
      <c r="AK92" s="275"/>
      <c r="AL92" s="275"/>
      <c r="AM92" s="225"/>
      <c r="AN92" s="273"/>
      <c r="AO92" s="273"/>
      <c r="AP92" s="275"/>
      <c r="AQ92" s="275"/>
      <c r="AR92" s="225"/>
      <c r="AS92" s="273"/>
      <c r="AT92" s="273"/>
      <c r="AU92" s="275"/>
      <c r="AV92" s="275"/>
      <c r="AW92" s="225"/>
      <c r="AX92" s="273"/>
      <c r="AY92" s="273"/>
      <c r="AZ92" s="275"/>
      <c r="BA92" s="275"/>
      <c r="BB92" s="225"/>
      <c r="BC92" s="273"/>
      <c r="BD92" s="273"/>
      <c r="BE92" s="275"/>
      <c r="BF92" s="275"/>
      <c r="BG92" s="225"/>
      <c r="BH92" s="273"/>
      <c r="BI92" s="273"/>
      <c r="BJ92" s="275"/>
      <c r="BK92" s="275"/>
      <c r="BL92" s="225"/>
      <c r="BM92" s="273"/>
      <c r="BN92" s="273"/>
      <c r="BO92" s="275"/>
      <c r="BP92" s="275"/>
      <c r="BQ92" s="225"/>
      <c r="BR92" s="273"/>
      <c r="BS92" s="273"/>
      <c r="BT92" s="275"/>
      <c r="BU92" s="275"/>
      <c r="BV92" s="225"/>
      <c r="BW92" s="273"/>
      <c r="BX92" s="273"/>
      <c r="BY92" s="275"/>
      <c r="BZ92" s="275"/>
      <c r="CA92" s="225"/>
      <c r="CB92" s="273"/>
      <c r="CC92" s="273"/>
    </row>
    <row r="93" spans="6:81" x14ac:dyDescent="0.25">
      <c r="F93" s="274"/>
      <c r="G93" s="275"/>
      <c r="H93" s="275"/>
      <c r="I93" s="225"/>
      <c r="J93" s="273"/>
      <c r="K93" s="273"/>
      <c r="L93" s="275"/>
      <c r="M93" s="275"/>
      <c r="N93" s="225"/>
      <c r="O93" s="273"/>
      <c r="P93" s="273"/>
      <c r="Q93" s="275"/>
      <c r="R93" s="275"/>
      <c r="S93" s="225"/>
      <c r="T93" s="273"/>
      <c r="U93" s="273"/>
      <c r="V93" s="275"/>
      <c r="W93" s="275"/>
      <c r="X93" s="225"/>
      <c r="Y93" s="273"/>
      <c r="Z93" s="273"/>
      <c r="AA93" s="275"/>
      <c r="AB93" s="275"/>
      <c r="AC93" s="225"/>
      <c r="AD93" s="273"/>
      <c r="AE93" s="273"/>
      <c r="AF93" s="275"/>
      <c r="AG93" s="275"/>
      <c r="AH93" s="225"/>
      <c r="AI93" s="273"/>
      <c r="AJ93" s="273"/>
      <c r="AK93" s="275"/>
      <c r="AL93" s="275"/>
      <c r="AM93" s="225"/>
      <c r="AN93" s="273"/>
      <c r="AO93" s="273"/>
      <c r="AP93" s="275"/>
      <c r="AQ93" s="275"/>
      <c r="AR93" s="225"/>
      <c r="AS93" s="273"/>
      <c r="AT93" s="273"/>
      <c r="AU93" s="275"/>
      <c r="AV93" s="275"/>
      <c r="AW93" s="225"/>
      <c r="AX93" s="273"/>
      <c r="AY93" s="273"/>
      <c r="AZ93" s="275"/>
      <c r="BA93" s="275"/>
      <c r="BB93" s="225"/>
      <c r="BC93" s="273"/>
      <c r="BD93" s="273"/>
      <c r="BE93" s="275"/>
      <c r="BF93" s="275"/>
      <c r="BG93" s="225"/>
      <c r="BH93" s="273"/>
      <c r="BI93" s="273"/>
      <c r="BJ93" s="275"/>
      <c r="BK93" s="275"/>
      <c r="BL93" s="225"/>
      <c r="BM93" s="273"/>
      <c r="BN93" s="273"/>
      <c r="BO93" s="275"/>
      <c r="BP93" s="275"/>
      <c r="BQ93" s="225"/>
      <c r="BR93" s="273"/>
      <c r="BS93" s="273"/>
      <c r="BT93" s="275"/>
      <c r="BU93" s="275"/>
      <c r="BV93" s="225"/>
      <c r="BW93" s="273"/>
      <c r="BX93" s="273"/>
      <c r="BY93" s="275"/>
      <c r="BZ93" s="275"/>
      <c r="CA93" s="225"/>
      <c r="CB93" s="273"/>
      <c r="CC93" s="273"/>
    </row>
    <row r="94" spans="6:81" x14ac:dyDescent="0.25">
      <c r="F94" s="274"/>
      <c r="G94" s="275"/>
      <c r="H94" s="275"/>
      <c r="I94" s="225"/>
      <c r="J94" s="273"/>
      <c r="K94" s="273"/>
      <c r="L94" s="275"/>
      <c r="M94" s="275"/>
      <c r="N94" s="225"/>
      <c r="O94" s="273"/>
      <c r="P94" s="273"/>
      <c r="Q94" s="275"/>
      <c r="R94" s="275"/>
      <c r="S94" s="225"/>
      <c r="T94" s="273"/>
      <c r="U94" s="273"/>
      <c r="V94" s="275"/>
      <c r="W94" s="275"/>
      <c r="X94" s="225"/>
      <c r="Y94" s="273"/>
      <c r="Z94" s="273"/>
      <c r="AA94" s="275"/>
      <c r="AB94" s="275"/>
      <c r="AC94" s="225"/>
      <c r="AD94" s="273"/>
      <c r="AE94" s="273"/>
      <c r="AF94" s="275"/>
      <c r="AG94" s="275"/>
      <c r="AH94" s="225"/>
      <c r="AI94" s="273"/>
      <c r="AJ94" s="273"/>
      <c r="AK94" s="275"/>
      <c r="AL94" s="275"/>
      <c r="AM94" s="225"/>
      <c r="AN94" s="273"/>
      <c r="AO94" s="273"/>
      <c r="AP94" s="275"/>
      <c r="AQ94" s="275"/>
      <c r="AR94" s="225"/>
      <c r="AS94" s="273"/>
      <c r="AT94" s="273"/>
      <c r="AU94" s="275"/>
      <c r="AV94" s="275"/>
      <c r="AW94" s="225"/>
      <c r="AX94" s="273"/>
      <c r="AY94" s="273"/>
      <c r="AZ94" s="275"/>
      <c r="BA94" s="275"/>
      <c r="BB94" s="225"/>
      <c r="BC94" s="273"/>
      <c r="BD94" s="273"/>
      <c r="BE94" s="275"/>
      <c r="BF94" s="275"/>
      <c r="BG94" s="225"/>
      <c r="BH94" s="273"/>
      <c r="BI94" s="273"/>
      <c r="BJ94" s="275"/>
      <c r="BK94" s="275"/>
      <c r="BL94" s="225"/>
      <c r="BM94" s="273"/>
      <c r="BN94" s="273"/>
      <c r="BO94" s="275"/>
      <c r="BP94" s="275"/>
      <c r="BQ94" s="225"/>
      <c r="BR94" s="273"/>
      <c r="BS94" s="273"/>
      <c r="BT94" s="275"/>
      <c r="BU94" s="275"/>
      <c r="BV94" s="225"/>
      <c r="BW94" s="273"/>
      <c r="BX94" s="273"/>
      <c r="BY94" s="275"/>
      <c r="BZ94" s="275"/>
      <c r="CA94" s="225"/>
      <c r="CB94" s="273"/>
      <c r="CC94" s="273"/>
    </row>
    <row r="95" spans="6:81" x14ac:dyDescent="0.25">
      <c r="F95" s="274"/>
      <c r="G95" s="275"/>
      <c r="H95" s="275"/>
      <c r="I95" s="225"/>
      <c r="J95" s="273"/>
      <c r="K95" s="273"/>
      <c r="L95" s="275"/>
      <c r="M95" s="275"/>
      <c r="N95" s="225"/>
      <c r="O95" s="273"/>
      <c r="P95" s="273"/>
      <c r="Q95" s="275"/>
      <c r="R95" s="275"/>
      <c r="S95" s="225"/>
      <c r="T95" s="273"/>
      <c r="U95" s="273"/>
      <c r="V95" s="275"/>
      <c r="W95" s="275"/>
      <c r="X95" s="225"/>
      <c r="Y95" s="273"/>
      <c r="Z95" s="273"/>
      <c r="AA95" s="275"/>
      <c r="AB95" s="275"/>
      <c r="AC95" s="225"/>
      <c r="AD95" s="273"/>
      <c r="AE95" s="273"/>
      <c r="AF95" s="275"/>
      <c r="AG95" s="275"/>
      <c r="AH95" s="225"/>
      <c r="AI95" s="273"/>
      <c r="AJ95" s="273"/>
      <c r="AK95" s="275"/>
      <c r="AL95" s="275"/>
      <c r="AM95" s="225"/>
      <c r="AN95" s="273"/>
      <c r="AO95" s="273"/>
      <c r="AP95" s="275"/>
      <c r="AQ95" s="275"/>
      <c r="AR95" s="225"/>
      <c r="AS95" s="273"/>
      <c r="AT95" s="273"/>
      <c r="AU95" s="275"/>
      <c r="AV95" s="275"/>
      <c r="AW95" s="225"/>
      <c r="AX95" s="273"/>
      <c r="AY95" s="273"/>
      <c r="AZ95" s="275"/>
      <c r="BA95" s="275"/>
      <c r="BB95" s="225"/>
      <c r="BC95" s="273"/>
      <c r="BD95" s="273"/>
      <c r="BE95" s="275"/>
      <c r="BF95" s="275"/>
      <c r="BG95" s="225"/>
      <c r="BH95" s="273"/>
      <c r="BI95" s="273"/>
      <c r="BJ95" s="275"/>
      <c r="BK95" s="275"/>
      <c r="BL95" s="225"/>
      <c r="BM95" s="273"/>
      <c r="BN95" s="273"/>
      <c r="BO95" s="275"/>
      <c r="BP95" s="275"/>
      <c r="BQ95" s="225"/>
      <c r="BR95" s="273"/>
      <c r="BS95" s="273"/>
      <c r="BT95" s="275"/>
      <c r="BU95" s="275"/>
      <c r="BV95" s="225"/>
      <c r="BW95" s="273"/>
      <c r="BX95" s="273"/>
      <c r="BY95" s="275"/>
      <c r="BZ95" s="275"/>
      <c r="CA95" s="225"/>
      <c r="CB95" s="273"/>
      <c r="CC95" s="273"/>
    </row>
    <row r="96" spans="6:81" x14ac:dyDescent="0.25">
      <c r="F96" s="274"/>
      <c r="G96" s="275"/>
      <c r="H96" s="275"/>
      <c r="I96" s="225"/>
      <c r="J96" s="273"/>
      <c r="K96" s="273"/>
      <c r="L96" s="275"/>
      <c r="M96" s="275"/>
      <c r="N96" s="225"/>
      <c r="O96" s="273"/>
      <c r="P96" s="273"/>
      <c r="Q96" s="275"/>
      <c r="R96" s="275"/>
      <c r="S96" s="225"/>
      <c r="T96" s="273"/>
      <c r="U96" s="273"/>
      <c r="V96" s="275"/>
      <c r="W96" s="275"/>
      <c r="X96" s="225"/>
      <c r="Y96" s="273"/>
      <c r="Z96" s="273"/>
      <c r="AA96" s="275"/>
      <c r="AB96" s="275"/>
      <c r="AC96" s="225"/>
      <c r="AD96" s="273"/>
      <c r="AE96" s="273"/>
      <c r="AF96" s="275"/>
      <c r="AG96" s="275"/>
      <c r="AH96" s="225"/>
      <c r="AI96" s="273"/>
      <c r="AJ96" s="273"/>
      <c r="AK96" s="275"/>
      <c r="AL96" s="275"/>
      <c r="AM96" s="225"/>
      <c r="AN96" s="273"/>
      <c r="AO96" s="273"/>
      <c r="AP96" s="275"/>
      <c r="AQ96" s="275"/>
      <c r="AR96" s="225"/>
      <c r="AS96" s="273"/>
      <c r="AT96" s="273"/>
      <c r="AU96" s="275"/>
      <c r="AV96" s="275"/>
      <c r="AW96" s="225"/>
      <c r="AX96" s="273"/>
      <c r="AY96" s="273"/>
      <c r="AZ96" s="275"/>
      <c r="BA96" s="275"/>
      <c r="BB96" s="225"/>
      <c r="BC96" s="273"/>
      <c r="BD96" s="273"/>
      <c r="BE96" s="275"/>
      <c r="BF96" s="275"/>
      <c r="BG96" s="225"/>
      <c r="BH96" s="273"/>
      <c r="BI96" s="273"/>
      <c r="BJ96" s="275"/>
      <c r="BK96" s="275"/>
      <c r="BL96" s="225"/>
      <c r="BM96" s="273"/>
      <c r="BN96" s="273"/>
      <c r="BO96" s="275"/>
      <c r="BP96" s="275"/>
      <c r="BQ96" s="225"/>
      <c r="BR96" s="273"/>
      <c r="BS96" s="273"/>
      <c r="BT96" s="275"/>
      <c r="BU96" s="275"/>
      <c r="BV96" s="225"/>
      <c r="BW96" s="273"/>
      <c r="BX96" s="273"/>
      <c r="BY96" s="275"/>
      <c r="BZ96" s="275"/>
      <c r="CA96" s="225"/>
      <c r="CB96" s="273"/>
      <c r="CC96" s="273"/>
    </row>
    <row r="97" spans="6:81" x14ac:dyDescent="0.25">
      <c r="F97" s="274"/>
      <c r="G97" s="275"/>
      <c r="H97" s="275"/>
      <c r="I97" s="225"/>
      <c r="J97" s="273"/>
      <c r="K97" s="273"/>
      <c r="L97" s="275"/>
      <c r="M97" s="275"/>
      <c r="N97" s="225"/>
      <c r="O97" s="273"/>
      <c r="P97" s="273"/>
      <c r="Q97" s="275"/>
      <c r="R97" s="275"/>
      <c r="S97" s="225"/>
      <c r="T97" s="273"/>
      <c r="U97" s="273"/>
      <c r="V97" s="275"/>
      <c r="W97" s="275"/>
      <c r="X97" s="225"/>
      <c r="Y97" s="273"/>
      <c r="Z97" s="273"/>
      <c r="AA97" s="275"/>
      <c r="AB97" s="275"/>
      <c r="AC97" s="225"/>
      <c r="AD97" s="273"/>
      <c r="AE97" s="273"/>
      <c r="AF97" s="275"/>
      <c r="AG97" s="275"/>
      <c r="AH97" s="225"/>
      <c r="AI97" s="273"/>
      <c r="AJ97" s="273"/>
      <c r="AK97" s="275"/>
      <c r="AL97" s="275"/>
      <c r="AM97" s="225"/>
      <c r="AN97" s="273"/>
      <c r="AO97" s="273"/>
      <c r="AP97" s="275"/>
      <c r="AQ97" s="275"/>
      <c r="AR97" s="225"/>
      <c r="AS97" s="273"/>
      <c r="AT97" s="273"/>
      <c r="AU97" s="275"/>
      <c r="AV97" s="275"/>
      <c r="AW97" s="225"/>
      <c r="AX97" s="273"/>
      <c r="AY97" s="273"/>
      <c r="AZ97" s="275"/>
      <c r="BA97" s="275"/>
      <c r="BB97" s="225"/>
      <c r="BC97" s="273"/>
      <c r="BD97" s="273"/>
      <c r="BE97" s="275"/>
      <c r="BF97" s="275"/>
      <c r="BG97" s="225"/>
      <c r="BH97" s="273"/>
      <c r="BI97" s="273"/>
      <c r="BJ97" s="275"/>
      <c r="BK97" s="275"/>
      <c r="BL97" s="225"/>
      <c r="BM97" s="273"/>
      <c r="BN97" s="273"/>
      <c r="BO97" s="275"/>
      <c r="BP97" s="275"/>
      <c r="BQ97" s="225"/>
      <c r="BR97" s="273"/>
      <c r="BS97" s="273"/>
      <c r="BT97" s="275"/>
      <c r="BU97" s="275"/>
      <c r="BV97" s="225"/>
      <c r="BW97" s="273"/>
      <c r="BX97" s="273"/>
      <c r="BY97" s="275"/>
      <c r="BZ97" s="275"/>
      <c r="CA97" s="225"/>
      <c r="CB97" s="273"/>
      <c r="CC97" s="273"/>
    </row>
  </sheetData>
  <mergeCells count="20">
    <mergeCell ref="BE4:BI4"/>
    <mergeCell ref="BJ4:BN4"/>
    <mergeCell ref="BO4:BS4"/>
    <mergeCell ref="BT4:BX4"/>
    <mergeCell ref="BY4:CC4"/>
    <mergeCell ref="AF4:AJ4"/>
    <mergeCell ref="AK4:AO4"/>
    <mergeCell ref="AP4:AT4"/>
    <mergeCell ref="AU4:AY4"/>
    <mergeCell ref="AZ4:BD4"/>
    <mergeCell ref="AA4:AE4"/>
    <mergeCell ref="A1:C1"/>
    <mergeCell ref="G4:K4"/>
    <mergeCell ref="L4:P4"/>
    <mergeCell ref="Q4:U4"/>
    <mergeCell ref="V4:Z4"/>
    <mergeCell ref="D1:E1"/>
    <mergeCell ref="D2:E2"/>
    <mergeCell ref="D3:E3"/>
    <mergeCell ref="F4:F5"/>
  </mergeCells>
  <phoneticPr fontId="2" type="noConversion"/>
  <hyperlinks>
    <hyperlink ref="A2" location="'Project Summation'!A1" display="'Project Summation'!A1" xr:uid="{38868C4C-FEB8-1643-91C5-D8B52F1BC7B1}"/>
  </hyperlinks>
  <pageMargins left="0.7" right="0.7" top="0.75" bottom="0.75" header="0.3" footer="0.3"/>
  <pageSetup orientation="portrait" horizontalDpi="200" verticalDpi="200" copies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AC4F5-789A-4130-97A7-AC3A7C1EB08B}">
  <dimension ref="A1:AE60"/>
  <sheetViews>
    <sheetView tabSelected="1" zoomScaleNormal="100" workbookViewId="0">
      <pane xSplit="5" ySplit="6" topLeftCell="F7" activePane="bottomRight" state="frozen"/>
      <selection activeCell="E10" sqref="E10"/>
      <selection pane="topRight" activeCell="E10" sqref="E10"/>
      <selection pane="bottomLeft" activeCell="E10" sqref="E10"/>
      <selection pane="bottomRight" activeCell="E9" sqref="E9"/>
    </sheetView>
  </sheetViews>
  <sheetFormatPr defaultColWidth="10.6640625" defaultRowHeight="13.8" x14ac:dyDescent="0.25"/>
  <cols>
    <col min="1" max="2" width="19.33203125" style="4" customWidth="1"/>
    <col min="3" max="3" width="10" style="112" customWidth="1"/>
    <col min="4" max="4" width="8.44140625" style="4" customWidth="1"/>
    <col min="5" max="5" width="48.6640625" style="4" bestFit="1" customWidth="1"/>
    <col min="6" max="6" width="33.109375" style="179" customWidth="1"/>
    <col min="7" max="8" width="19.33203125" style="9" customWidth="1"/>
    <col min="9" max="9" width="7.44140625" style="120" bestFit="1" customWidth="1"/>
    <col min="10" max="13" width="19.33203125" style="9" customWidth="1"/>
    <col min="14" max="14" width="7.44140625" style="120" customWidth="1"/>
    <col min="15" max="18" width="19.33203125" style="9" customWidth="1"/>
    <col min="19" max="19" width="7.109375" style="9" customWidth="1"/>
    <col min="20" max="21" width="19.33203125" style="9" customWidth="1"/>
    <col min="22" max="23" width="19.33203125" style="9" hidden="1" customWidth="1"/>
    <col min="24" max="24" width="7.109375" style="9" hidden="1" customWidth="1"/>
    <col min="25" max="26" width="19.33203125" style="9" hidden="1" customWidth="1"/>
    <col min="27" max="28" width="19.33203125" style="4" hidden="1" customWidth="1"/>
    <col min="29" max="29" width="7.109375" style="4" hidden="1" customWidth="1"/>
    <col min="30" max="31" width="19.33203125" style="4" hidden="1" customWidth="1"/>
    <col min="32" max="257" width="10.6640625" style="4"/>
    <col min="258" max="259" width="19.33203125" style="4" customWidth="1"/>
    <col min="260" max="260" width="10" style="4" customWidth="1"/>
    <col min="261" max="261" width="8.44140625" style="4" customWidth="1"/>
    <col min="262" max="262" width="48.6640625" style="4" bestFit="1" customWidth="1"/>
    <col min="263" max="264" width="19.33203125" style="4" customWidth="1"/>
    <col min="265" max="265" width="7.44140625" style="4" bestFit="1" customWidth="1"/>
    <col min="266" max="269" width="19.33203125" style="4" customWidth="1"/>
    <col min="270" max="270" width="7.44140625" style="4" bestFit="1" customWidth="1"/>
    <col min="271" max="274" width="19.33203125" style="4" customWidth="1"/>
    <col min="275" max="275" width="7.109375" style="4" customWidth="1"/>
    <col min="276" max="277" width="19.33203125" style="4" customWidth="1"/>
    <col min="278" max="287" width="0" style="4" hidden="1" customWidth="1"/>
    <col min="288" max="513" width="10.6640625" style="4"/>
    <col min="514" max="515" width="19.33203125" style="4" customWidth="1"/>
    <col min="516" max="516" width="10" style="4" customWidth="1"/>
    <col min="517" max="517" width="8.44140625" style="4" customWidth="1"/>
    <col min="518" max="518" width="48.6640625" style="4" bestFit="1" customWidth="1"/>
    <col min="519" max="520" width="19.33203125" style="4" customWidth="1"/>
    <col min="521" max="521" width="7.44140625" style="4" bestFit="1" customWidth="1"/>
    <col min="522" max="525" width="19.33203125" style="4" customWidth="1"/>
    <col min="526" max="526" width="7.44140625" style="4" bestFit="1" customWidth="1"/>
    <col min="527" max="530" width="19.33203125" style="4" customWidth="1"/>
    <col min="531" max="531" width="7.109375" style="4" customWidth="1"/>
    <col min="532" max="533" width="19.33203125" style="4" customWidth="1"/>
    <col min="534" max="543" width="0" style="4" hidden="1" customWidth="1"/>
    <col min="544" max="769" width="10.6640625" style="4"/>
    <col min="770" max="771" width="19.33203125" style="4" customWidth="1"/>
    <col min="772" max="772" width="10" style="4" customWidth="1"/>
    <col min="773" max="773" width="8.44140625" style="4" customWidth="1"/>
    <col min="774" max="774" width="48.6640625" style="4" bestFit="1" customWidth="1"/>
    <col min="775" max="776" width="19.33203125" style="4" customWidth="1"/>
    <col min="777" max="777" width="7.44140625" style="4" bestFit="1" customWidth="1"/>
    <col min="778" max="781" width="19.33203125" style="4" customWidth="1"/>
    <col min="782" max="782" width="7.44140625" style="4" bestFit="1" customWidth="1"/>
    <col min="783" max="786" width="19.33203125" style="4" customWidth="1"/>
    <col min="787" max="787" width="7.109375" style="4" customWidth="1"/>
    <col min="788" max="789" width="19.33203125" style="4" customWidth="1"/>
    <col min="790" max="799" width="0" style="4" hidden="1" customWidth="1"/>
    <col min="800" max="1025" width="10.6640625" style="4"/>
    <col min="1026" max="1027" width="19.33203125" style="4" customWidth="1"/>
    <col min="1028" max="1028" width="10" style="4" customWidth="1"/>
    <col min="1029" max="1029" width="8.44140625" style="4" customWidth="1"/>
    <col min="1030" max="1030" width="48.6640625" style="4" bestFit="1" customWidth="1"/>
    <col min="1031" max="1032" width="19.33203125" style="4" customWidth="1"/>
    <col min="1033" max="1033" width="7.44140625" style="4" bestFit="1" customWidth="1"/>
    <col min="1034" max="1037" width="19.33203125" style="4" customWidth="1"/>
    <col min="1038" max="1038" width="7.44140625" style="4" bestFit="1" customWidth="1"/>
    <col min="1039" max="1042" width="19.33203125" style="4" customWidth="1"/>
    <col min="1043" max="1043" width="7.109375" style="4" customWidth="1"/>
    <col min="1044" max="1045" width="19.33203125" style="4" customWidth="1"/>
    <col min="1046" max="1055" width="0" style="4" hidden="1" customWidth="1"/>
    <col min="1056" max="1281" width="10.6640625" style="4"/>
    <col min="1282" max="1283" width="19.33203125" style="4" customWidth="1"/>
    <col min="1284" max="1284" width="10" style="4" customWidth="1"/>
    <col min="1285" max="1285" width="8.44140625" style="4" customWidth="1"/>
    <col min="1286" max="1286" width="48.6640625" style="4" bestFit="1" customWidth="1"/>
    <col min="1287" max="1288" width="19.33203125" style="4" customWidth="1"/>
    <col min="1289" max="1289" width="7.44140625" style="4" bestFit="1" customWidth="1"/>
    <col min="1290" max="1293" width="19.33203125" style="4" customWidth="1"/>
    <col min="1294" max="1294" width="7.44140625" style="4" bestFit="1" customWidth="1"/>
    <col min="1295" max="1298" width="19.33203125" style="4" customWidth="1"/>
    <col min="1299" max="1299" width="7.109375" style="4" customWidth="1"/>
    <col min="1300" max="1301" width="19.33203125" style="4" customWidth="1"/>
    <col min="1302" max="1311" width="0" style="4" hidden="1" customWidth="1"/>
    <col min="1312" max="1537" width="10.6640625" style="4"/>
    <col min="1538" max="1539" width="19.33203125" style="4" customWidth="1"/>
    <col min="1540" max="1540" width="10" style="4" customWidth="1"/>
    <col min="1541" max="1541" width="8.44140625" style="4" customWidth="1"/>
    <col min="1542" max="1542" width="48.6640625" style="4" bestFit="1" customWidth="1"/>
    <col min="1543" max="1544" width="19.33203125" style="4" customWidth="1"/>
    <col min="1545" max="1545" width="7.44140625" style="4" bestFit="1" customWidth="1"/>
    <col min="1546" max="1549" width="19.33203125" style="4" customWidth="1"/>
    <col min="1550" max="1550" width="7.44140625" style="4" bestFit="1" customWidth="1"/>
    <col min="1551" max="1554" width="19.33203125" style="4" customWidth="1"/>
    <col min="1555" max="1555" width="7.109375" style="4" customWidth="1"/>
    <col min="1556" max="1557" width="19.33203125" style="4" customWidth="1"/>
    <col min="1558" max="1567" width="0" style="4" hidden="1" customWidth="1"/>
    <col min="1568" max="1793" width="10.6640625" style="4"/>
    <col min="1794" max="1795" width="19.33203125" style="4" customWidth="1"/>
    <col min="1796" max="1796" width="10" style="4" customWidth="1"/>
    <col min="1797" max="1797" width="8.44140625" style="4" customWidth="1"/>
    <col min="1798" max="1798" width="48.6640625" style="4" bestFit="1" customWidth="1"/>
    <col min="1799" max="1800" width="19.33203125" style="4" customWidth="1"/>
    <col min="1801" max="1801" width="7.44140625" style="4" bestFit="1" customWidth="1"/>
    <col min="1802" max="1805" width="19.33203125" style="4" customWidth="1"/>
    <col min="1806" max="1806" width="7.44140625" style="4" bestFit="1" customWidth="1"/>
    <col min="1807" max="1810" width="19.33203125" style="4" customWidth="1"/>
    <col min="1811" max="1811" width="7.109375" style="4" customWidth="1"/>
    <col min="1812" max="1813" width="19.33203125" style="4" customWidth="1"/>
    <col min="1814" max="1823" width="0" style="4" hidden="1" customWidth="1"/>
    <col min="1824" max="2049" width="10.6640625" style="4"/>
    <col min="2050" max="2051" width="19.33203125" style="4" customWidth="1"/>
    <col min="2052" max="2052" width="10" style="4" customWidth="1"/>
    <col min="2053" max="2053" width="8.44140625" style="4" customWidth="1"/>
    <col min="2054" max="2054" width="48.6640625" style="4" bestFit="1" customWidth="1"/>
    <col min="2055" max="2056" width="19.33203125" style="4" customWidth="1"/>
    <col min="2057" max="2057" width="7.44140625" style="4" bestFit="1" customWidth="1"/>
    <col min="2058" max="2061" width="19.33203125" style="4" customWidth="1"/>
    <col min="2062" max="2062" width="7.44140625" style="4" bestFit="1" customWidth="1"/>
    <col min="2063" max="2066" width="19.33203125" style="4" customWidth="1"/>
    <col min="2067" max="2067" width="7.109375" style="4" customWidth="1"/>
    <col min="2068" max="2069" width="19.33203125" style="4" customWidth="1"/>
    <col min="2070" max="2079" width="0" style="4" hidden="1" customWidth="1"/>
    <col min="2080" max="2305" width="10.6640625" style="4"/>
    <col min="2306" max="2307" width="19.33203125" style="4" customWidth="1"/>
    <col min="2308" max="2308" width="10" style="4" customWidth="1"/>
    <col min="2309" max="2309" width="8.44140625" style="4" customWidth="1"/>
    <col min="2310" max="2310" width="48.6640625" style="4" bestFit="1" customWidth="1"/>
    <col min="2311" max="2312" width="19.33203125" style="4" customWidth="1"/>
    <col min="2313" max="2313" width="7.44140625" style="4" bestFit="1" customWidth="1"/>
    <col min="2314" max="2317" width="19.33203125" style="4" customWidth="1"/>
    <col min="2318" max="2318" width="7.44140625" style="4" bestFit="1" customWidth="1"/>
    <col min="2319" max="2322" width="19.33203125" style="4" customWidth="1"/>
    <col min="2323" max="2323" width="7.109375" style="4" customWidth="1"/>
    <col min="2324" max="2325" width="19.33203125" style="4" customWidth="1"/>
    <col min="2326" max="2335" width="0" style="4" hidden="1" customWidth="1"/>
    <col min="2336" max="2561" width="10.6640625" style="4"/>
    <col min="2562" max="2563" width="19.33203125" style="4" customWidth="1"/>
    <col min="2564" max="2564" width="10" style="4" customWidth="1"/>
    <col min="2565" max="2565" width="8.44140625" style="4" customWidth="1"/>
    <col min="2566" max="2566" width="48.6640625" style="4" bestFit="1" customWidth="1"/>
    <col min="2567" max="2568" width="19.33203125" style="4" customWidth="1"/>
    <col min="2569" max="2569" width="7.44140625" style="4" bestFit="1" customWidth="1"/>
    <col min="2570" max="2573" width="19.33203125" style="4" customWidth="1"/>
    <col min="2574" max="2574" width="7.44140625" style="4" bestFit="1" customWidth="1"/>
    <col min="2575" max="2578" width="19.33203125" style="4" customWidth="1"/>
    <col min="2579" max="2579" width="7.109375" style="4" customWidth="1"/>
    <col min="2580" max="2581" width="19.33203125" style="4" customWidth="1"/>
    <col min="2582" max="2591" width="0" style="4" hidden="1" customWidth="1"/>
    <col min="2592" max="2817" width="10.6640625" style="4"/>
    <col min="2818" max="2819" width="19.33203125" style="4" customWidth="1"/>
    <col min="2820" max="2820" width="10" style="4" customWidth="1"/>
    <col min="2821" max="2821" width="8.44140625" style="4" customWidth="1"/>
    <col min="2822" max="2822" width="48.6640625" style="4" bestFit="1" customWidth="1"/>
    <col min="2823" max="2824" width="19.33203125" style="4" customWidth="1"/>
    <col min="2825" max="2825" width="7.44140625" style="4" bestFit="1" customWidth="1"/>
    <col min="2826" max="2829" width="19.33203125" style="4" customWidth="1"/>
    <col min="2830" max="2830" width="7.44140625" style="4" bestFit="1" customWidth="1"/>
    <col min="2831" max="2834" width="19.33203125" style="4" customWidth="1"/>
    <col min="2835" max="2835" width="7.109375" style="4" customWidth="1"/>
    <col min="2836" max="2837" width="19.33203125" style="4" customWidth="1"/>
    <col min="2838" max="2847" width="0" style="4" hidden="1" customWidth="1"/>
    <col min="2848" max="3073" width="10.6640625" style="4"/>
    <col min="3074" max="3075" width="19.33203125" style="4" customWidth="1"/>
    <col min="3076" max="3076" width="10" style="4" customWidth="1"/>
    <col min="3077" max="3077" width="8.44140625" style="4" customWidth="1"/>
    <col min="3078" max="3078" width="48.6640625" style="4" bestFit="1" customWidth="1"/>
    <col min="3079" max="3080" width="19.33203125" style="4" customWidth="1"/>
    <col min="3081" max="3081" width="7.44140625" style="4" bestFit="1" customWidth="1"/>
    <col min="3082" max="3085" width="19.33203125" style="4" customWidth="1"/>
    <col min="3086" max="3086" width="7.44140625" style="4" bestFit="1" customWidth="1"/>
    <col min="3087" max="3090" width="19.33203125" style="4" customWidth="1"/>
    <col min="3091" max="3091" width="7.109375" style="4" customWidth="1"/>
    <col min="3092" max="3093" width="19.33203125" style="4" customWidth="1"/>
    <col min="3094" max="3103" width="0" style="4" hidden="1" customWidth="1"/>
    <col min="3104" max="3329" width="10.6640625" style="4"/>
    <col min="3330" max="3331" width="19.33203125" style="4" customWidth="1"/>
    <col min="3332" max="3332" width="10" style="4" customWidth="1"/>
    <col min="3333" max="3333" width="8.44140625" style="4" customWidth="1"/>
    <col min="3334" max="3334" width="48.6640625" style="4" bestFit="1" customWidth="1"/>
    <col min="3335" max="3336" width="19.33203125" style="4" customWidth="1"/>
    <col min="3337" max="3337" width="7.44140625" style="4" bestFit="1" customWidth="1"/>
    <col min="3338" max="3341" width="19.33203125" style="4" customWidth="1"/>
    <col min="3342" max="3342" width="7.44140625" style="4" bestFit="1" customWidth="1"/>
    <col min="3343" max="3346" width="19.33203125" style="4" customWidth="1"/>
    <col min="3347" max="3347" width="7.109375" style="4" customWidth="1"/>
    <col min="3348" max="3349" width="19.33203125" style="4" customWidth="1"/>
    <col min="3350" max="3359" width="0" style="4" hidden="1" customWidth="1"/>
    <col min="3360" max="3585" width="10.6640625" style="4"/>
    <col min="3586" max="3587" width="19.33203125" style="4" customWidth="1"/>
    <col min="3588" max="3588" width="10" style="4" customWidth="1"/>
    <col min="3589" max="3589" width="8.44140625" style="4" customWidth="1"/>
    <col min="3590" max="3590" width="48.6640625" style="4" bestFit="1" customWidth="1"/>
    <col min="3591" max="3592" width="19.33203125" style="4" customWidth="1"/>
    <col min="3593" max="3593" width="7.44140625" style="4" bestFit="1" customWidth="1"/>
    <col min="3594" max="3597" width="19.33203125" style="4" customWidth="1"/>
    <col min="3598" max="3598" width="7.44140625" style="4" bestFit="1" customWidth="1"/>
    <col min="3599" max="3602" width="19.33203125" style="4" customWidth="1"/>
    <col min="3603" max="3603" width="7.109375" style="4" customWidth="1"/>
    <col min="3604" max="3605" width="19.33203125" style="4" customWidth="1"/>
    <col min="3606" max="3615" width="0" style="4" hidden="1" customWidth="1"/>
    <col min="3616" max="3841" width="10.6640625" style="4"/>
    <col min="3842" max="3843" width="19.33203125" style="4" customWidth="1"/>
    <col min="3844" max="3844" width="10" style="4" customWidth="1"/>
    <col min="3845" max="3845" width="8.44140625" style="4" customWidth="1"/>
    <col min="3846" max="3846" width="48.6640625" style="4" bestFit="1" customWidth="1"/>
    <col min="3847" max="3848" width="19.33203125" style="4" customWidth="1"/>
    <col min="3849" max="3849" width="7.44140625" style="4" bestFit="1" customWidth="1"/>
    <col min="3850" max="3853" width="19.33203125" style="4" customWidth="1"/>
    <col min="3854" max="3854" width="7.44140625" style="4" bestFit="1" customWidth="1"/>
    <col min="3855" max="3858" width="19.33203125" style="4" customWidth="1"/>
    <col min="3859" max="3859" width="7.109375" style="4" customWidth="1"/>
    <col min="3860" max="3861" width="19.33203125" style="4" customWidth="1"/>
    <col min="3862" max="3871" width="0" style="4" hidden="1" customWidth="1"/>
    <col min="3872" max="4097" width="10.6640625" style="4"/>
    <col min="4098" max="4099" width="19.33203125" style="4" customWidth="1"/>
    <col min="4100" max="4100" width="10" style="4" customWidth="1"/>
    <col min="4101" max="4101" width="8.44140625" style="4" customWidth="1"/>
    <col min="4102" max="4102" width="48.6640625" style="4" bestFit="1" customWidth="1"/>
    <col min="4103" max="4104" width="19.33203125" style="4" customWidth="1"/>
    <col min="4105" max="4105" width="7.44140625" style="4" bestFit="1" customWidth="1"/>
    <col min="4106" max="4109" width="19.33203125" style="4" customWidth="1"/>
    <col min="4110" max="4110" width="7.44140625" style="4" bestFit="1" customWidth="1"/>
    <col min="4111" max="4114" width="19.33203125" style="4" customWidth="1"/>
    <col min="4115" max="4115" width="7.109375" style="4" customWidth="1"/>
    <col min="4116" max="4117" width="19.33203125" style="4" customWidth="1"/>
    <col min="4118" max="4127" width="0" style="4" hidden="1" customWidth="1"/>
    <col min="4128" max="4353" width="10.6640625" style="4"/>
    <col min="4354" max="4355" width="19.33203125" style="4" customWidth="1"/>
    <col min="4356" max="4356" width="10" style="4" customWidth="1"/>
    <col min="4357" max="4357" width="8.44140625" style="4" customWidth="1"/>
    <col min="4358" max="4358" width="48.6640625" style="4" bestFit="1" customWidth="1"/>
    <col min="4359" max="4360" width="19.33203125" style="4" customWidth="1"/>
    <col min="4361" max="4361" width="7.44140625" style="4" bestFit="1" customWidth="1"/>
    <col min="4362" max="4365" width="19.33203125" style="4" customWidth="1"/>
    <col min="4366" max="4366" width="7.44140625" style="4" bestFit="1" customWidth="1"/>
    <col min="4367" max="4370" width="19.33203125" style="4" customWidth="1"/>
    <col min="4371" max="4371" width="7.109375" style="4" customWidth="1"/>
    <col min="4372" max="4373" width="19.33203125" style="4" customWidth="1"/>
    <col min="4374" max="4383" width="0" style="4" hidden="1" customWidth="1"/>
    <col min="4384" max="4609" width="10.6640625" style="4"/>
    <col min="4610" max="4611" width="19.33203125" style="4" customWidth="1"/>
    <col min="4612" max="4612" width="10" style="4" customWidth="1"/>
    <col min="4613" max="4613" width="8.44140625" style="4" customWidth="1"/>
    <col min="4614" max="4614" width="48.6640625" style="4" bestFit="1" customWidth="1"/>
    <col min="4615" max="4616" width="19.33203125" style="4" customWidth="1"/>
    <col min="4617" max="4617" width="7.44140625" style="4" bestFit="1" customWidth="1"/>
    <col min="4618" max="4621" width="19.33203125" style="4" customWidth="1"/>
    <col min="4622" max="4622" width="7.44140625" style="4" bestFit="1" customWidth="1"/>
    <col min="4623" max="4626" width="19.33203125" style="4" customWidth="1"/>
    <col min="4627" max="4627" width="7.109375" style="4" customWidth="1"/>
    <col min="4628" max="4629" width="19.33203125" style="4" customWidth="1"/>
    <col min="4630" max="4639" width="0" style="4" hidden="1" customWidth="1"/>
    <col min="4640" max="4865" width="10.6640625" style="4"/>
    <col min="4866" max="4867" width="19.33203125" style="4" customWidth="1"/>
    <col min="4868" max="4868" width="10" style="4" customWidth="1"/>
    <col min="4869" max="4869" width="8.44140625" style="4" customWidth="1"/>
    <col min="4870" max="4870" width="48.6640625" style="4" bestFit="1" customWidth="1"/>
    <col min="4871" max="4872" width="19.33203125" style="4" customWidth="1"/>
    <col min="4873" max="4873" width="7.44140625" style="4" bestFit="1" customWidth="1"/>
    <col min="4874" max="4877" width="19.33203125" style="4" customWidth="1"/>
    <col min="4878" max="4878" width="7.44140625" style="4" bestFit="1" customWidth="1"/>
    <col min="4879" max="4882" width="19.33203125" style="4" customWidth="1"/>
    <col min="4883" max="4883" width="7.109375" style="4" customWidth="1"/>
    <col min="4884" max="4885" width="19.33203125" style="4" customWidth="1"/>
    <col min="4886" max="4895" width="0" style="4" hidden="1" customWidth="1"/>
    <col min="4896" max="5121" width="10.6640625" style="4"/>
    <col min="5122" max="5123" width="19.33203125" style="4" customWidth="1"/>
    <col min="5124" max="5124" width="10" style="4" customWidth="1"/>
    <col min="5125" max="5125" width="8.44140625" style="4" customWidth="1"/>
    <col min="5126" max="5126" width="48.6640625" style="4" bestFit="1" customWidth="1"/>
    <col min="5127" max="5128" width="19.33203125" style="4" customWidth="1"/>
    <col min="5129" max="5129" width="7.44140625" style="4" bestFit="1" customWidth="1"/>
    <col min="5130" max="5133" width="19.33203125" style="4" customWidth="1"/>
    <col min="5134" max="5134" width="7.44140625" style="4" bestFit="1" customWidth="1"/>
    <col min="5135" max="5138" width="19.33203125" style="4" customWidth="1"/>
    <col min="5139" max="5139" width="7.109375" style="4" customWidth="1"/>
    <col min="5140" max="5141" width="19.33203125" style="4" customWidth="1"/>
    <col min="5142" max="5151" width="0" style="4" hidden="1" customWidth="1"/>
    <col min="5152" max="5377" width="10.6640625" style="4"/>
    <col min="5378" max="5379" width="19.33203125" style="4" customWidth="1"/>
    <col min="5380" max="5380" width="10" style="4" customWidth="1"/>
    <col min="5381" max="5381" width="8.44140625" style="4" customWidth="1"/>
    <col min="5382" max="5382" width="48.6640625" style="4" bestFit="1" customWidth="1"/>
    <col min="5383" max="5384" width="19.33203125" style="4" customWidth="1"/>
    <col min="5385" max="5385" width="7.44140625" style="4" bestFit="1" customWidth="1"/>
    <col min="5386" max="5389" width="19.33203125" style="4" customWidth="1"/>
    <col min="5390" max="5390" width="7.44140625" style="4" bestFit="1" customWidth="1"/>
    <col min="5391" max="5394" width="19.33203125" style="4" customWidth="1"/>
    <col min="5395" max="5395" width="7.109375" style="4" customWidth="1"/>
    <col min="5396" max="5397" width="19.33203125" style="4" customWidth="1"/>
    <col min="5398" max="5407" width="0" style="4" hidden="1" customWidth="1"/>
    <col min="5408" max="5633" width="10.6640625" style="4"/>
    <col min="5634" max="5635" width="19.33203125" style="4" customWidth="1"/>
    <col min="5636" max="5636" width="10" style="4" customWidth="1"/>
    <col min="5637" max="5637" width="8.44140625" style="4" customWidth="1"/>
    <col min="5638" max="5638" width="48.6640625" style="4" bestFit="1" customWidth="1"/>
    <col min="5639" max="5640" width="19.33203125" style="4" customWidth="1"/>
    <col min="5641" max="5641" width="7.44140625" style="4" bestFit="1" customWidth="1"/>
    <col min="5642" max="5645" width="19.33203125" style="4" customWidth="1"/>
    <col min="5646" max="5646" width="7.44140625" style="4" bestFit="1" customWidth="1"/>
    <col min="5647" max="5650" width="19.33203125" style="4" customWidth="1"/>
    <col min="5651" max="5651" width="7.109375" style="4" customWidth="1"/>
    <col min="5652" max="5653" width="19.33203125" style="4" customWidth="1"/>
    <col min="5654" max="5663" width="0" style="4" hidden="1" customWidth="1"/>
    <col min="5664" max="5889" width="10.6640625" style="4"/>
    <col min="5890" max="5891" width="19.33203125" style="4" customWidth="1"/>
    <col min="5892" max="5892" width="10" style="4" customWidth="1"/>
    <col min="5893" max="5893" width="8.44140625" style="4" customWidth="1"/>
    <col min="5894" max="5894" width="48.6640625" style="4" bestFit="1" customWidth="1"/>
    <col min="5895" max="5896" width="19.33203125" style="4" customWidth="1"/>
    <col min="5897" max="5897" width="7.44140625" style="4" bestFit="1" customWidth="1"/>
    <col min="5898" max="5901" width="19.33203125" style="4" customWidth="1"/>
    <col min="5902" max="5902" width="7.44140625" style="4" bestFit="1" customWidth="1"/>
    <col min="5903" max="5906" width="19.33203125" style="4" customWidth="1"/>
    <col min="5907" max="5907" width="7.109375" style="4" customWidth="1"/>
    <col min="5908" max="5909" width="19.33203125" style="4" customWidth="1"/>
    <col min="5910" max="5919" width="0" style="4" hidden="1" customWidth="1"/>
    <col min="5920" max="6145" width="10.6640625" style="4"/>
    <col min="6146" max="6147" width="19.33203125" style="4" customWidth="1"/>
    <col min="6148" max="6148" width="10" style="4" customWidth="1"/>
    <col min="6149" max="6149" width="8.44140625" style="4" customWidth="1"/>
    <col min="6150" max="6150" width="48.6640625" style="4" bestFit="1" customWidth="1"/>
    <col min="6151" max="6152" width="19.33203125" style="4" customWidth="1"/>
    <col min="6153" max="6153" width="7.44140625" style="4" bestFit="1" customWidth="1"/>
    <col min="6154" max="6157" width="19.33203125" style="4" customWidth="1"/>
    <col min="6158" max="6158" width="7.44140625" style="4" bestFit="1" customWidth="1"/>
    <col min="6159" max="6162" width="19.33203125" style="4" customWidth="1"/>
    <col min="6163" max="6163" width="7.109375" style="4" customWidth="1"/>
    <col min="6164" max="6165" width="19.33203125" style="4" customWidth="1"/>
    <col min="6166" max="6175" width="0" style="4" hidden="1" customWidth="1"/>
    <col min="6176" max="6401" width="10.6640625" style="4"/>
    <col min="6402" max="6403" width="19.33203125" style="4" customWidth="1"/>
    <col min="6404" max="6404" width="10" style="4" customWidth="1"/>
    <col min="6405" max="6405" width="8.44140625" style="4" customWidth="1"/>
    <col min="6406" max="6406" width="48.6640625" style="4" bestFit="1" customWidth="1"/>
    <col min="6407" max="6408" width="19.33203125" style="4" customWidth="1"/>
    <col min="6409" max="6409" width="7.44140625" style="4" bestFit="1" customWidth="1"/>
    <col min="6410" max="6413" width="19.33203125" style="4" customWidth="1"/>
    <col min="6414" max="6414" width="7.44140625" style="4" bestFit="1" customWidth="1"/>
    <col min="6415" max="6418" width="19.33203125" style="4" customWidth="1"/>
    <col min="6419" max="6419" width="7.109375" style="4" customWidth="1"/>
    <col min="6420" max="6421" width="19.33203125" style="4" customWidth="1"/>
    <col min="6422" max="6431" width="0" style="4" hidden="1" customWidth="1"/>
    <col min="6432" max="6657" width="10.6640625" style="4"/>
    <col min="6658" max="6659" width="19.33203125" style="4" customWidth="1"/>
    <col min="6660" max="6660" width="10" style="4" customWidth="1"/>
    <col min="6661" max="6661" width="8.44140625" style="4" customWidth="1"/>
    <col min="6662" max="6662" width="48.6640625" style="4" bestFit="1" customWidth="1"/>
    <col min="6663" max="6664" width="19.33203125" style="4" customWidth="1"/>
    <col min="6665" max="6665" width="7.44140625" style="4" bestFit="1" customWidth="1"/>
    <col min="6666" max="6669" width="19.33203125" style="4" customWidth="1"/>
    <col min="6670" max="6670" width="7.44140625" style="4" bestFit="1" customWidth="1"/>
    <col min="6671" max="6674" width="19.33203125" style="4" customWidth="1"/>
    <col min="6675" max="6675" width="7.109375" style="4" customWidth="1"/>
    <col min="6676" max="6677" width="19.33203125" style="4" customWidth="1"/>
    <col min="6678" max="6687" width="0" style="4" hidden="1" customWidth="1"/>
    <col min="6688" max="6913" width="10.6640625" style="4"/>
    <col min="6914" max="6915" width="19.33203125" style="4" customWidth="1"/>
    <col min="6916" max="6916" width="10" style="4" customWidth="1"/>
    <col min="6917" max="6917" width="8.44140625" style="4" customWidth="1"/>
    <col min="6918" max="6918" width="48.6640625" style="4" bestFit="1" customWidth="1"/>
    <col min="6919" max="6920" width="19.33203125" style="4" customWidth="1"/>
    <col min="6921" max="6921" width="7.44140625" style="4" bestFit="1" customWidth="1"/>
    <col min="6922" max="6925" width="19.33203125" style="4" customWidth="1"/>
    <col min="6926" max="6926" width="7.44140625" style="4" bestFit="1" customWidth="1"/>
    <col min="6927" max="6930" width="19.33203125" style="4" customWidth="1"/>
    <col min="6931" max="6931" width="7.109375" style="4" customWidth="1"/>
    <col min="6932" max="6933" width="19.33203125" style="4" customWidth="1"/>
    <col min="6934" max="6943" width="0" style="4" hidden="1" customWidth="1"/>
    <col min="6944" max="7169" width="10.6640625" style="4"/>
    <col min="7170" max="7171" width="19.33203125" style="4" customWidth="1"/>
    <col min="7172" max="7172" width="10" style="4" customWidth="1"/>
    <col min="7173" max="7173" width="8.44140625" style="4" customWidth="1"/>
    <col min="7174" max="7174" width="48.6640625" style="4" bestFit="1" customWidth="1"/>
    <col min="7175" max="7176" width="19.33203125" style="4" customWidth="1"/>
    <col min="7177" max="7177" width="7.44140625" style="4" bestFit="1" customWidth="1"/>
    <col min="7178" max="7181" width="19.33203125" style="4" customWidth="1"/>
    <col min="7182" max="7182" width="7.44140625" style="4" bestFit="1" customWidth="1"/>
    <col min="7183" max="7186" width="19.33203125" style="4" customWidth="1"/>
    <col min="7187" max="7187" width="7.109375" style="4" customWidth="1"/>
    <col min="7188" max="7189" width="19.33203125" style="4" customWidth="1"/>
    <col min="7190" max="7199" width="0" style="4" hidden="1" customWidth="1"/>
    <col min="7200" max="7425" width="10.6640625" style="4"/>
    <col min="7426" max="7427" width="19.33203125" style="4" customWidth="1"/>
    <col min="7428" max="7428" width="10" style="4" customWidth="1"/>
    <col min="7429" max="7429" width="8.44140625" style="4" customWidth="1"/>
    <col min="7430" max="7430" width="48.6640625" style="4" bestFit="1" customWidth="1"/>
    <col min="7431" max="7432" width="19.33203125" style="4" customWidth="1"/>
    <col min="7433" max="7433" width="7.44140625" style="4" bestFit="1" customWidth="1"/>
    <col min="7434" max="7437" width="19.33203125" style="4" customWidth="1"/>
    <col min="7438" max="7438" width="7.44140625" style="4" bestFit="1" customWidth="1"/>
    <col min="7439" max="7442" width="19.33203125" style="4" customWidth="1"/>
    <col min="7443" max="7443" width="7.109375" style="4" customWidth="1"/>
    <col min="7444" max="7445" width="19.33203125" style="4" customWidth="1"/>
    <col min="7446" max="7455" width="0" style="4" hidden="1" customWidth="1"/>
    <col min="7456" max="7681" width="10.6640625" style="4"/>
    <col min="7682" max="7683" width="19.33203125" style="4" customWidth="1"/>
    <col min="7684" max="7684" width="10" style="4" customWidth="1"/>
    <col min="7685" max="7685" width="8.44140625" style="4" customWidth="1"/>
    <col min="7686" max="7686" width="48.6640625" style="4" bestFit="1" customWidth="1"/>
    <col min="7687" max="7688" width="19.33203125" style="4" customWidth="1"/>
    <col min="7689" max="7689" width="7.44140625" style="4" bestFit="1" customWidth="1"/>
    <col min="7690" max="7693" width="19.33203125" style="4" customWidth="1"/>
    <col min="7694" max="7694" width="7.44140625" style="4" bestFit="1" customWidth="1"/>
    <col min="7695" max="7698" width="19.33203125" style="4" customWidth="1"/>
    <col min="7699" max="7699" width="7.109375" style="4" customWidth="1"/>
    <col min="7700" max="7701" width="19.33203125" style="4" customWidth="1"/>
    <col min="7702" max="7711" width="0" style="4" hidden="1" customWidth="1"/>
    <col min="7712" max="7937" width="10.6640625" style="4"/>
    <col min="7938" max="7939" width="19.33203125" style="4" customWidth="1"/>
    <col min="7940" max="7940" width="10" style="4" customWidth="1"/>
    <col min="7941" max="7941" width="8.44140625" style="4" customWidth="1"/>
    <col min="7942" max="7942" width="48.6640625" style="4" bestFit="1" customWidth="1"/>
    <col min="7943" max="7944" width="19.33203125" style="4" customWidth="1"/>
    <col min="7945" max="7945" width="7.44140625" style="4" bestFit="1" customWidth="1"/>
    <col min="7946" max="7949" width="19.33203125" style="4" customWidth="1"/>
    <col min="7950" max="7950" width="7.44140625" style="4" bestFit="1" customWidth="1"/>
    <col min="7951" max="7954" width="19.33203125" style="4" customWidth="1"/>
    <col min="7955" max="7955" width="7.109375" style="4" customWidth="1"/>
    <col min="7956" max="7957" width="19.33203125" style="4" customWidth="1"/>
    <col min="7958" max="7967" width="0" style="4" hidden="1" customWidth="1"/>
    <col min="7968" max="8193" width="10.6640625" style="4"/>
    <col min="8194" max="8195" width="19.33203125" style="4" customWidth="1"/>
    <col min="8196" max="8196" width="10" style="4" customWidth="1"/>
    <col min="8197" max="8197" width="8.44140625" style="4" customWidth="1"/>
    <col min="8198" max="8198" width="48.6640625" style="4" bestFit="1" customWidth="1"/>
    <col min="8199" max="8200" width="19.33203125" style="4" customWidth="1"/>
    <col min="8201" max="8201" width="7.44140625" style="4" bestFit="1" customWidth="1"/>
    <col min="8202" max="8205" width="19.33203125" style="4" customWidth="1"/>
    <col min="8206" max="8206" width="7.44140625" style="4" bestFit="1" customWidth="1"/>
    <col min="8207" max="8210" width="19.33203125" style="4" customWidth="1"/>
    <col min="8211" max="8211" width="7.109375" style="4" customWidth="1"/>
    <col min="8212" max="8213" width="19.33203125" style="4" customWidth="1"/>
    <col min="8214" max="8223" width="0" style="4" hidden="1" customWidth="1"/>
    <col min="8224" max="8449" width="10.6640625" style="4"/>
    <col min="8450" max="8451" width="19.33203125" style="4" customWidth="1"/>
    <col min="8452" max="8452" width="10" style="4" customWidth="1"/>
    <col min="8453" max="8453" width="8.44140625" style="4" customWidth="1"/>
    <col min="8454" max="8454" width="48.6640625" style="4" bestFit="1" customWidth="1"/>
    <col min="8455" max="8456" width="19.33203125" style="4" customWidth="1"/>
    <col min="8457" max="8457" width="7.44140625" style="4" bestFit="1" customWidth="1"/>
    <col min="8458" max="8461" width="19.33203125" style="4" customWidth="1"/>
    <col min="8462" max="8462" width="7.44140625" style="4" bestFit="1" customWidth="1"/>
    <col min="8463" max="8466" width="19.33203125" style="4" customWidth="1"/>
    <col min="8467" max="8467" width="7.109375" style="4" customWidth="1"/>
    <col min="8468" max="8469" width="19.33203125" style="4" customWidth="1"/>
    <col min="8470" max="8479" width="0" style="4" hidden="1" customWidth="1"/>
    <col min="8480" max="8705" width="10.6640625" style="4"/>
    <col min="8706" max="8707" width="19.33203125" style="4" customWidth="1"/>
    <col min="8708" max="8708" width="10" style="4" customWidth="1"/>
    <col min="8709" max="8709" width="8.44140625" style="4" customWidth="1"/>
    <col min="8710" max="8710" width="48.6640625" style="4" bestFit="1" customWidth="1"/>
    <col min="8711" max="8712" width="19.33203125" style="4" customWidth="1"/>
    <col min="8713" max="8713" width="7.44140625" style="4" bestFit="1" customWidth="1"/>
    <col min="8714" max="8717" width="19.33203125" style="4" customWidth="1"/>
    <col min="8718" max="8718" width="7.44140625" style="4" bestFit="1" customWidth="1"/>
    <col min="8719" max="8722" width="19.33203125" style="4" customWidth="1"/>
    <col min="8723" max="8723" width="7.109375" style="4" customWidth="1"/>
    <col min="8724" max="8725" width="19.33203125" style="4" customWidth="1"/>
    <col min="8726" max="8735" width="0" style="4" hidden="1" customWidth="1"/>
    <col min="8736" max="8961" width="10.6640625" style="4"/>
    <col min="8962" max="8963" width="19.33203125" style="4" customWidth="1"/>
    <col min="8964" max="8964" width="10" style="4" customWidth="1"/>
    <col min="8965" max="8965" width="8.44140625" style="4" customWidth="1"/>
    <col min="8966" max="8966" width="48.6640625" style="4" bestFit="1" customWidth="1"/>
    <col min="8967" max="8968" width="19.33203125" style="4" customWidth="1"/>
    <col min="8969" max="8969" width="7.44140625" style="4" bestFit="1" customWidth="1"/>
    <col min="8970" max="8973" width="19.33203125" style="4" customWidth="1"/>
    <col min="8974" max="8974" width="7.44140625" style="4" bestFit="1" customWidth="1"/>
    <col min="8975" max="8978" width="19.33203125" style="4" customWidth="1"/>
    <col min="8979" max="8979" width="7.109375" style="4" customWidth="1"/>
    <col min="8980" max="8981" width="19.33203125" style="4" customWidth="1"/>
    <col min="8982" max="8991" width="0" style="4" hidden="1" customWidth="1"/>
    <col min="8992" max="9217" width="10.6640625" style="4"/>
    <col min="9218" max="9219" width="19.33203125" style="4" customWidth="1"/>
    <col min="9220" max="9220" width="10" style="4" customWidth="1"/>
    <col min="9221" max="9221" width="8.44140625" style="4" customWidth="1"/>
    <col min="9222" max="9222" width="48.6640625" style="4" bestFit="1" customWidth="1"/>
    <col min="9223" max="9224" width="19.33203125" style="4" customWidth="1"/>
    <col min="9225" max="9225" width="7.44140625" style="4" bestFit="1" customWidth="1"/>
    <col min="9226" max="9229" width="19.33203125" style="4" customWidth="1"/>
    <col min="9230" max="9230" width="7.44140625" style="4" bestFit="1" customWidth="1"/>
    <col min="9231" max="9234" width="19.33203125" style="4" customWidth="1"/>
    <col min="9235" max="9235" width="7.109375" style="4" customWidth="1"/>
    <col min="9236" max="9237" width="19.33203125" style="4" customWidth="1"/>
    <col min="9238" max="9247" width="0" style="4" hidden="1" customWidth="1"/>
    <col min="9248" max="9473" width="10.6640625" style="4"/>
    <col min="9474" max="9475" width="19.33203125" style="4" customWidth="1"/>
    <col min="9476" max="9476" width="10" style="4" customWidth="1"/>
    <col min="9477" max="9477" width="8.44140625" style="4" customWidth="1"/>
    <col min="9478" max="9478" width="48.6640625" style="4" bestFit="1" customWidth="1"/>
    <col min="9479" max="9480" width="19.33203125" style="4" customWidth="1"/>
    <col min="9481" max="9481" width="7.44140625" style="4" bestFit="1" customWidth="1"/>
    <col min="9482" max="9485" width="19.33203125" style="4" customWidth="1"/>
    <col min="9486" max="9486" width="7.44140625" style="4" bestFit="1" customWidth="1"/>
    <col min="9487" max="9490" width="19.33203125" style="4" customWidth="1"/>
    <col min="9491" max="9491" width="7.109375" style="4" customWidth="1"/>
    <col min="9492" max="9493" width="19.33203125" style="4" customWidth="1"/>
    <col min="9494" max="9503" width="0" style="4" hidden="1" customWidth="1"/>
    <col min="9504" max="9729" width="10.6640625" style="4"/>
    <col min="9730" max="9731" width="19.33203125" style="4" customWidth="1"/>
    <col min="9732" max="9732" width="10" style="4" customWidth="1"/>
    <col min="9733" max="9733" width="8.44140625" style="4" customWidth="1"/>
    <col min="9734" max="9734" width="48.6640625" style="4" bestFit="1" customWidth="1"/>
    <col min="9735" max="9736" width="19.33203125" style="4" customWidth="1"/>
    <col min="9737" max="9737" width="7.44140625" style="4" bestFit="1" customWidth="1"/>
    <col min="9738" max="9741" width="19.33203125" style="4" customWidth="1"/>
    <col min="9742" max="9742" width="7.44140625" style="4" bestFit="1" customWidth="1"/>
    <col min="9743" max="9746" width="19.33203125" style="4" customWidth="1"/>
    <col min="9747" max="9747" width="7.109375" style="4" customWidth="1"/>
    <col min="9748" max="9749" width="19.33203125" style="4" customWidth="1"/>
    <col min="9750" max="9759" width="0" style="4" hidden="1" customWidth="1"/>
    <col min="9760" max="9985" width="10.6640625" style="4"/>
    <col min="9986" max="9987" width="19.33203125" style="4" customWidth="1"/>
    <col min="9988" max="9988" width="10" style="4" customWidth="1"/>
    <col min="9989" max="9989" width="8.44140625" style="4" customWidth="1"/>
    <col min="9990" max="9990" width="48.6640625" style="4" bestFit="1" customWidth="1"/>
    <col min="9991" max="9992" width="19.33203125" style="4" customWidth="1"/>
    <col min="9993" max="9993" width="7.44140625" style="4" bestFit="1" customWidth="1"/>
    <col min="9994" max="9997" width="19.33203125" style="4" customWidth="1"/>
    <col min="9998" max="9998" width="7.44140625" style="4" bestFit="1" customWidth="1"/>
    <col min="9999" max="10002" width="19.33203125" style="4" customWidth="1"/>
    <col min="10003" max="10003" width="7.109375" style="4" customWidth="1"/>
    <col min="10004" max="10005" width="19.33203125" style="4" customWidth="1"/>
    <col min="10006" max="10015" width="0" style="4" hidden="1" customWidth="1"/>
    <col min="10016" max="10241" width="10.6640625" style="4"/>
    <col min="10242" max="10243" width="19.33203125" style="4" customWidth="1"/>
    <col min="10244" max="10244" width="10" style="4" customWidth="1"/>
    <col min="10245" max="10245" width="8.44140625" style="4" customWidth="1"/>
    <col min="10246" max="10246" width="48.6640625" style="4" bestFit="1" customWidth="1"/>
    <col min="10247" max="10248" width="19.33203125" style="4" customWidth="1"/>
    <col min="10249" max="10249" width="7.44140625" style="4" bestFit="1" customWidth="1"/>
    <col min="10250" max="10253" width="19.33203125" style="4" customWidth="1"/>
    <col min="10254" max="10254" width="7.44140625" style="4" bestFit="1" customWidth="1"/>
    <col min="10255" max="10258" width="19.33203125" style="4" customWidth="1"/>
    <col min="10259" max="10259" width="7.109375" style="4" customWidth="1"/>
    <col min="10260" max="10261" width="19.33203125" style="4" customWidth="1"/>
    <col min="10262" max="10271" width="0" style="4" hidden="1" customWidth="1"/>
    <col min="10272" max="10497" width="10.6640625" style="4"/>
    <col min="10498" max="10499" width="19.33203125" style="4" customWidth="1"/>
    <col min="10500" max="10500" width="10" style="4" customWidth="1"/>
    <col min="10501" max="10501" width="8.44140625" style="4" customWidth="1"/>
    <col min="10502" max="10502" width="48.6640625" style="4" bestFit="1" customWidth="1"/>
    <col min="10503" max="10504" width="19.33203125" style="4" customWidth="1"/>
    <col min="10505" max="10505" width="7.44140625" style="4" bestFit="1" customWidth="1"/>
    <col min="10506" max="10509" width="19.33203125" style="4" customWidth="1"/>
    <col min="10510" max="10510" width="7.44140625" style="4" bestFit="1" customWidth="1"/>
    <col min="10511" max="10514" width="19.33203125" style="4" customWidth="1"/>
    <col min="10515" max="10515" width="7.109375" style="4" customWidth="1"/>
    <col min="10516" max="10517" width="19.33203125" style="4" customWidth="1"/>
    <col min="10518" max="10527" width="0" style="4" hidden="1" customWidth="1"/>
    <col min="10528" max="10753" width="10.6640625" style="4"/>
    <col min="10754" max="10755" width="19.33203125" style="4" customWidth="1"/>
    <col min="10756" max="10756" width="10" style="4" customWidth="1"/>
    <col min="10757" max="10757" width="8.44140625" style="4" customWidth="1"/>
    <col min="10758" max="10758" width="48.6640625" style="4" bestFit="1" customWidth="1"/>
    <col min="10759" max="10760" width="19.33203125" style="4" customWidth="1"/>
    <col min="10761" max="10761" width="7.44140625" style="4" bestFit="1" customWidth="1"/>
    <col min="10762" max="10765" width="19.33203125" style="4" customWidth="1"/>
    <col min="10766" max="10766" width="7.44140625" style="4" bestFit="1" customWidth="1"/>
    <col min="10767" max="10770" width="19.33203125" style="4" customWidth="1"/>
    <col min="10771" max="10771" width="7.109375" style="4" customWidth="1"/>
    <col min="10772" max="10773" width="19.33203125" style="4" customWidth="1"/>
    <col min="10774" max="10783" width="0" style="4" hidden="1" customWidth="1"/>
    <col min="10784" max="11009" width="10.6640625" style="4"/>
    <col min="11010" max="11011" width="19.33203125" style="4" customWidth="1"/>
    <col min="11012" max="11012" width="10" style="4" customWidth="1"/>
    <col min="11013" max="11013" width="8.44140625" style="4" customWidth="1"/>
    <col min="11014" max="11014" width="48.6640625" style="4" bestFit="1" customWidth="1"/>
    <col min="11015" max="11016" width="19.33203125" style="4" customWidth="1"/>
    <col min="11017" max="11017" width="7.44140625" style="4" bestFit="1" customWidth="1"/>
    <col min="11018" max="11021" width="19.33203125" style="4" customWidth="1"/>
    <col min="11022" max="11022" width="7.44140625" style="4" bestFit="1" customWidth="1"/>
    <col min="11023" max="11026" width="19.33203125" style="4" customWidth="1"/>
    <col min="11027" max="11027" width="7.109375" style="4" customWidth="1"/>
    <col min="11028" max="11029" width="19.33203125" style="4" customWidth="1"/>
    <col min="11030" max="11039" width="0" style="4" hidden="1" customWidth="1"/>
    <col min="11040" max="11265" width="10.6640625" style="4"/>
    <col min="11266" max="11267" width="19.33203125" style="4" customWidth="1"/>
    <col min="11268" max="11268" width="10" style="4" customWidth="1"/>
    <col min="11269" max="11269" width="8.44140625" style="4" customWidth="1"/>
    <col min="11270" max="11270" width="48.6640625" style="4" bestFit="1" customWidth="1"/>
    <col min="11271" max="11272" width="19.33203125" style="4" customWidth="1"/>
    <col min="11273" max="11273" width="7.44140625" style="4" bestFit="1" customWidth="1"/>
    <col min="11274" max="11277" width="19.33203125" style="4" customWidth="1"/>
    <col min="11278" max="11278" width="7.44140625" style="4" bestFit="1" customWidth="1"/>
    <col min="11279" max="11282" width="19.33203125" style="4" customWidth="1"/>
    <col min="11283" max="11283" width="7.109375" style="4" customWidth="1"/>
    <col min="11284" max="11285" width="19.33203125" style="4" customWidth="1"/>
    <col min="11286" max="11295" width="0" style="4" hidden="1" customWidth="1"/>
    <col min="11296" max="11521" width="10.6640625" style="4"/>
    <col min="11522" max="11523" width="19.33203125" style="4" customWidth="1"/>
    <col min="11524" max="11524" width="10" style="4" customWidth="1"/>
    <col min="11525" max="11525" width="8.44140625" style="4" customWidth="1"/>
    <col min="11526" max="11526" width="48.6640625" style="4" bestFit="1" customWidth="1"/>
    <col min="11527" max="11528" width="19.33203125" style="4" customWidth="1"/>
    <col min="11529" max="11529" width="7.44140625" style="4" bestFit="1" customWidth="1"/>
    <col min="11530" max="11533" width="19.33203125" style="4" customWidth="1"/>
    <col min="11534" max="11534" width="7.44140625" style="4" bestFit="1" customWidth="1"/>
    <col min="11535" max="11538" width="19.33203125" style="4" customWidth="1"/>
    <col min="11539" max="11539" width="7.109375" style="4" customWidth="1"/>
    <col min="11540" max="11541" width="19.33203125" style="4" customWidth="1"/>
    <col min="11542" max="11551" width="0" style="4" hidden="1" customWidth="1"/>
    <col min="11552" max="11777" width="10.6640625" style="4"/>
    <col min="11778" max="11779" width="19.33203125" style="4" customWidth="1"/>
    <col min="11780" max="11780" width="10" style="4" customWidth="1"/>
    <col min="11781" max="11781" width="8.44140625" style="4" customWidth="1"/>
    <col min="11782" max="11782" width="48.6640625" style="4" bestFit="1" customWidth="1"/>
    <col min="11783" max="11784" width="19.33203125" style="4" customWidth="1"/>
    <col min="11785" max="11785" width="7.44140625" style="4" bestFit="1" customWidth="1"/>
    <col min="11786" max="11789" width="19.33203125" style="4" customWidth="1"/>
    <col min="11790" max="11790" width="7.44140625" style="4" bestFit="1" customWidth="1"/>
    <col min="11791" max="11794" width="19.33203125" style="4" customWidth="1"/>
    <col min="11795" max="11795" width="7.109375" style="4" customWidth="1"/>
    <col min="11796" max="11797" width="19.33203125" style="4" customWidth="1"/>
    <col min="11798" max="11807" width="0" style="4" hidden="1" customWidth="1"/>
    <col min="11808" max="12033" width="10.6640625" style="4"/>
    <col min="12034" max="12035" width="19.33203125" style="4" customWidth="1"/>
    <col min="12036" max="12036" width="10" style="4" customWidth="1"/>
    <col min="12037" max="12037" width="8.44140625" style="4" customWidth="1"/>
    <col min="12038" max="12038" width="48.6640625" style="4" bestFit="1" customWidth="1"/>
    <col min="12039" max="12040" width="19.33203125" style="4" customWidth="1"/>
    <col min="12041" max="12041" width="7.44140625" style="4" bestFit="1" customWidth="1"/>
    <col min="12042" max="12045" width="19.33203125" style="4" customWidth="1"/>
    <col min="12046" max="12046" width="7.44140625" style="4" bestFit="1" customWidth="1"/>
    <col min="12047" max="12050" width="19.33203125" style="4" customWidth="1"/>
    <col min="12051" max="12051" width="7.109375" style="4" customWidth="1"/>
    <col min="12052" max="12053" width="19.33203125" style="4" customWidth="1"/>
    <col min="12054" max="12063" width="0" style="4" hidden="1" customWidth="1"/>
    <col min="12064" max="12289" width="10.6640625" style="4"/>
    <col min="12290" max="12291" width="19.33203125" style="4" customWidth="1"/>
    <col min="12292" max="12292" width="10" style="4" customWidth="1"/>
    <col min="12293" max="12293" width="8.44140625" style="4" customWidth="1"/>
    <col min="12294" max="12294" width="48.6640625" style="4" bestFit="1" customWidth="1"/>
    <col min="12295" max="12296" width="19.33203125" style="4" customWidth="1"/>
    <col min="12297" max="12297" width="7.44140625" style="4" bestFit="1" customWidth="1"/>
    <col min="12298" max="12301" width="19.33203125" style="4" customWidth="1"/>
    <col min="12302" max="12302" width="7.44140625" style="4" bestFit="1" customWidth="1"/>
    <col min="12303" max="12306" width="19.33203125" style="4" customWidth="1"/>
    <col min="12307" max="12307" width="7.109375" style="4" customWidth="1"/>
    <col min="12308" max="12309" width="19.33203125" style="4" customWidth="1"/>
    <col min="12310" max="12319" width="0" style="4" hidden="1" customWidth="1"/>
    <col min="12320" max="12545" width="10.6640625" style="4"/>
    <col min="12546" max="12547" width="19.33203125" style="4" customWidth="1"/>
    <col min="12548" max="12548" width="10" style="4" customWidth="1"/>
    <col min="12549" max="12549" width="8.44140625" style="4" customWidth="1"/>
    <col min="12550" max="12550" width="48.6640625" style="4" bestFit="1" customWidth="1"/>
    <col min="12551" max="12552" width="19.33203125" style="4" customWidth="1"/>
    <col min="12553" max="12553" width="7.44140625" style="4" bestFit="1" customWidth="1"/>
    <col min="12554" max="12557" width="19.33203125" style="4" customWidth="1"/>
    <col min="12558" max="12558" width="7.44140625" style="4" bestFit="1" customWidth="1"/>
    <col min="12559" max="12562" width="19.33203125" style="4" customWidth="1"/>
    <col min="12563" max="12563" width="7.109375" style="4" customWidth="1"/>
    <col min="12564" max="12565" width="19.33203125" style="4" customWidth="1"/>
    <col min="12566" max="12575" width="0" style="4" hidden="1" customWidth="1"/>
    <col min="12576" max="12801" width="10.6640625" style="4"/>
    <col min="12802" max="12803" width="19.33203125" style="4" customWidth="1"/>
    <col min="12804" max="12804" width="10" style="4" customWidth="1"/>
    <col min="12805" max="12805" width="8.44140625" style="4" customWidth="1"/>
    <col min="12806" max="12806" width="48.6640625" style="4" bestFit="1" customWidth="1"/>
    <col min="12807" max="12808" width="19.33203125" style="4" customWidth="1"/>
    <col min="12809" max="12809" width="7.44140625" style="4" bestFit="1" customWidth="1"/>
    <col min="12810" max="12813" width="19.33203125" style="4" customWidth="1"/>
    <col min="12814" max="12814" width="7.44140625" style="4" bestFit="1" customWidth="1"/>
    <col min="12815" max="12818" width="19.33203125" style="4" customWidth="1"/>
    <col min="12819" max="12819" width="7.109375" style="4" customWidth="1"/>
    <col min="12820" max="12821" width="19.33203125" style="4" customWidth="1"/>
    <col min="12822" max="12831" width="0" style="4" hidden="1" customWidth="1"/>
    <col min="12832" max="13057" width="10.6640625" style="4"/>
    <col min="13058" max="13059" width="19.33203125" style="4" customWidth="1"/>
    <col min="13060" max="13060" width="10" style="4" customWidth="1"/>
    <col min="13061" max="13061" width="8.44140625" style="4" customWidth="1"/>
    <col min="13062" max="13062" width="48.6640625" style="4" bestFit="1" customWidth="1"/>
    <col min="13063" max="13064" width="19.33203125" style="4" customWidth="1"/>
    <col min="13065" max="13065" width="7.44140625" style="4" bestFit="1" customWidth="1"/>
    <col min="13066" max="13069" width="19.33203125" style="4" customWidth="1"/>
    <col min="13070" max="13070" width="7.44140625" style="4" bestFit="1" customWidth="1"/>
    <col min="13071" max="13074" width="19.33203125" style="4" customWidth="1"/>
    <col min="13075" max="13075" width="7.109375" style="4" customWidth="1"/>
    <col min="13076" max="13077" width="19.33203125" style="4" customWidth="1"/>
    <col min="13078" max="13087" width="0" style="4" hidden="1" customWidth="1"/>
    <col min="13088" max="13313" width="10.6640625" style="4"/>
    <col min="13314" max="13315" width="19.33203125" style="4" customWidth="1"/>
    <col min="13316" max="13316" width="10" style="4" customWidth="1"/>
    <col min="13317" max="13317" width="8.44140625" style="4" customWidth="1"/>
    <col min="13318" max="13318" width="48.6640625" style="4" bestFit="1" customWidth="1"/>
    <col min="13319" max="13320" width="19.33203125" style="4" customWidth="1"/>
    <col min="13321" max="13321" width="7.44140625" style="4" bestFit="1" customWidth="1"/>
    <col min="13322" max="13325" width="19.33203125" style="4" customWidth="1"/>
    <col min="13326" max="13326" width="7.44140625" style="4" bestFit="1" customWidth="1"/>
    <col min="13327" max="13330" width="19.33203125" style="4" customWidth="1"/>
    <col min="13331" max="13331" width="7.109375" style="4" customWidth="1"/>
    <col min="13332" max="13333" width="19.33203125" style="4" customWidth="1"/>
    <col min="13334" max="13343" width="0" style="4" hidden="1" customWidth="1"/>
    <col min="13344" max="13569" width="10.6640625" style="4"/>
    <col min="13570" max="13571" width="19.33203125" style="4" customWidth="1"/>
    <col min="13572" max="13572" width="10" style="4" customWidth="1"/>
    <col min="13573" max="13573" width="8.44140625" style="4" customWidth="1"/>
    <col min="13574" max="13574" width="48.6640625" style="4" bestFit="1" customWidth="1"/>
    <col min="13575" max="13576" width="19.33203125" style="4" customWidth="1"/>
    <col min="13577" max="13577" width="7.44140625" style="4" bestFit="1" customWidth="1"/>
    <col min="13578" max="13581" width="19.33203125" style="4" customWidth="1"/>
    <col min="13582" max="13582" width="7.44140625" style="4" bestFit="1" customWidth="1"/>
    <col min="13583" max="13586" width="19.33203125" style="4" customWidth="1"/>
    <col min="13587" max="13587" width="7.109375" style="4" customWidth="1"/>
    <col min="13588" max="13589" width="19.33203125" style="4" customWidth="1"/>
    <col min="13590" max="13599" width="0" style="4" hidden="1" customWidth="1"/>
    <col min="13600" max="13825" width="10.6640625" style="4"/>
    <col min="13826" max="13827" width="19.33203125" style="4" customWidth="1"/>
    <col min="13828" max="13828" width="10" style="4" customWidth="1"/>
    <col min="13829" max="13829" width="8.44140625" style="4" customWidth="1"/>
    <col min="13830" max="13830" width="48.6640625" style="4" bestFit="1" customWidth="1"/>
    <col min="13831" max="13832" width="19.33203125" style="4" customWidth="1"/>
    <col min="13833" max="13833" width="7.44140625" style="4" bestFit="1" customWidth="1"/>
    <col min="13834" max="13837" width="19.33203125" style="4" customWidth="1"/>
    <col min="13838" max="13838" width="7.44140625" style="4" bestFit="1" customWidth="1"/>
    <col min="13839" max="13842" width="19.33203125" style="4" customWidth="1"/>
    <col min="13843" max="13843" width="7.109375" style="4" customWidth="1"/>
    <col min="13844" max="13845" width="19.33203125" style="4" customWidth="1"/>
    <col min="13846" max="13855" width="0" style="4" hidden="1" customWidth="1"/>
    <col min="13856" max="14081" width="10.6640625" style="4"/>
    <col min="14082" max="14083" width="19.33203125" style="4" customWidth="1"/>
    <col min="14084" max="14084" width="10" style="4" customWidth="1"/>
    <col min="14085" max="14085" width="8.44140625" style="4" customWidth="1"/>
    <col min="14086" max="14086" width="48.6640625" style="4" bestFit="1" customWidth="1"/>
    <col min="14087" max="14088" width="19.33203125" style="4" customWidth="1"/>
    <col min="14089" max="14089" width="7.44140625" style="4" bestFit="1" customWidth="1"/>
    <col min="14090" max="14093" width="19.33203125" style="4" customWidth="1"/>
    <col min="14094" max="14094" width="7.44140625" style="4" bestFit="1" customWidth="1"/>
    <col min="14095" max="14098" width="19.33203125" style="4" customWidth="1"/>
    <col min="14099" max="14099" width="7.109375" style="4" customWidth="1"/>
    <col min="14100" max="14101" width="19.33203125" style="4" customWidth="1"/>
    <col min="14102" max="14111" width="0" style="4" hidden="1" customWidth="1"/>
    <col min="14112" max="14337" width="10.6640625" style="4"/>
    <col min="14338" max="14339" width="19.33203125" style="4" customWidth="1"/>
    <col min="14340" max="14340" width="10" style="4" customWidth="1"/>
    <col min="14341" max="14341" width="8.44140625" style="4" customWidth="1"/>
    <col min="14342" max="14342" width="48.6640625" style="4" bestFit="1" customWidth="1"/>
    <col min="14343" max="14344" width="19.33203125" style="4" customWidth="1"/>
    <col min="14345" max="14345" width="7.44140625" style="4" bestFit="1" customWidth="1"/>
    <col min="14346" max="14349" width="19.33203125" style="4" customWidth="1"/>
    <col min="14350" max="14350" width="7.44140625" style="4" bestFit="1" customWidth="1"/>
    <col min="14351" max="14354" width="19.33203125" style="4" customWidth="1"/>
    <col min="14355" max="14355" width="7.109375" style="4" customWidth="1"/>
    <col min="14356" max="14357" width="19.33203125" style="4" customWidth="1"/>
    <col min="14358" max="14367" width="0" style="4" hidden="1" customWidth="1"/>
    <col min="14368" max="14593" width="10.6640625" style="4"/>
    <col min="14594" max="14595" width="19.33203125" style="4" customWidth="1"/>
    <col min="14596" max="14596" width="10" style="4" customWidth="1"/>
    <col min="14597" max="14597" width="8.44140625" style="4" customWidth="1"/>
    <col min="14598" max="14598" width="48.6640625" style="4" bestFit="1" customWidth="1"/>
    <col min="14599" max="14600" width="19.33203125" style="4" customWidth="1"/>
    <col min="14601" max="14601" width="7.44140625" style="4" bestFit="1" customWidth="1"/>
    <col min="14602" max="14605" width="19.33203125" style="4" customWidth="1"/>
    <col min="14606" max="14606" width="7.44140625" style="4" bestFit="1" customWidth="1"/>
    <col min="14607" max="14610" width="19.33203125" style="4" customWidth="1"/>
    <col min="14611" max="14611" width="7.109375" style="4" customWidth="1"/>
    <col min="14612" max="14613" width="19.33203125" style="4" customWidth="1"/>
    <col min="14614" max="14623" width="0" style="4" hidden="1" customWidth="1"/>
    <col min="14624" max="14849" width="10.6640625" style="4"/>
    <col min="14850" max="14851" width="19.33203125" style="4" customWidth="1"/>
    <col min="14852" max="14852" width="10" style="4" customWidth="1"/>
    <col min="14853" max="14853" width="8.44140625" style="4" customWidth="1"/>
    <col min="14854" max="14854" width="48.6640625" style="4" bestFit="1" customWidth="1"/>
    <col min="14855" max="14856" width="19.33203125" style="4" customWidth="1"/>
    <col min="14857" max="14857" width="7.44140625" style="4" bestFit="1" customWidth="1"/>
    <col min="14858" max="14861" width="19.33203125" style="4" customWidth="1"/>
    <col min="14862" max="14862" width="7.44140625" style="4" bestFit="1" customWidth="1"/>
    <col min="14863" max="14866" width="19.33203125" style="4" customWidth="1"/>
    <col min="14867" max="14867" width="7.109375" style="4" customWidth="1"/>
    <col min="14868" max="14869" width="19.33203125" style="4" customWidth="1"/>
    <col min="14870" max="14879" width="0" style="4" hidden="1" customWidth="1"/>
    <col min="14880" max="15105" width="10.6640625" style="4"/>
    <col min="15106" max="15107" width="19.33203125" style="4" customWidth="1"/>
    <col min="15108" max="15108" width="10" style="4" customWidth="1"/>
    <col min="15109" max="15109" width="8.44140625" style="4" customWidth="1"/>
    <col min="15110" max="15110" width="48.6640625" style="4" bestFit="1" customWidth="1"/>
    <col min="15111" max="15112" width="19.33203125" style="4" customWidth="1"/>
    <col min="15113" max="15113" width="7.44140625" style="4" bestFit="1" customWidth="1"/>
    <col min="15114" max="15117" width="19.33203125" style="4" customWidth="1"/>
    <col min="15118" max="15118" width="7.44140625" style="4" bestFit="1" customWidth="1"/>
    <col min="15119" max="15122" width="19.33203125" style="4" customWidth="1"/>
    <col min="15123" max="15123" width="7.109375" style="4" customWidth="1"/>
    <col min="15124" max="15125" width="19.33203125" style="4" customWidth="1"/>
    <col min="15126" max="15135" width="0" style="4" hidden="1" customWidth="1"/>
    <col min="15136" max="15361" width="10.6640625" style="4"/>
    <col min="15362" max="15363" width="19.33203125" style="4" customWidth="1"/>
    <col min="15364" max="15364" width="10" style="4" customWidth="1"/>
    <col min="15365" max="15365" width="8.44140625" style="4" customWidth="1"/>
    <col min="15366" max="15366" width="48.6640625" style="4" bestFit="1" customWidth="1"/>
    <col min="15367" max="15368" width="19.33203125" style="4" customWidth="1"/>
    <col min="15369" max="15369" width="7.44140625" style="4" bestFit="1" customWidth="1"/>
    <col min="15370" max="15373" width="19.33203125" style="4" customWidth="1"/>
    <col min="15374" max="15374" width="7.44140625" style="4" bestFit="1" customWidth="1"/>
    <col min="15375" max="15378" width="19.33203125" style="4" customWidth="1"/>
    <col min="15379" max="15379" width="7.109375" style="4" customWidth="1"/>
    <col min="15380" max="15381" width="19.33203125" style="4" customWidth="1"/>
    <col min="15382" max="15391" width="0" style="4" hidden="1" customWidth="1"/>
    <col min="15392" max="15617" width="10.6640625" style="4"/>
    <col min="15618" max="15619" width="19.33203125" style="4" customWidth="1"/>
    <col min="15620" max="15620" width="10" style="4" customWidth="1"/>
    <col min="15621" max="15621" width="8.44140625" style="4" customWidth="1"/>
    <col min="15622" max="15622" width="48.6640625" style="4" bestFit="1" customWidth="1"/>
    <col min="15623" max="15624" width="19.33203125" style="4" customWidth="1"/>
    <col min="15625" max="15625" width="7.44140625" style="4" bestFit="1" customWidth="1"/>
    <col min="15626" max="15629" width="19.33203125" style="4" customWidth="1"/>
    <col min="15630" max="15630" width="7.44140625" style="4" bestFit="1" customWidth="1"/>
    <col min="15631" max="15634" width="19.33203125" style="4" customWidth="1"/>
    <col min="15635" max="15635" width="7.109375" style="4" customWidth="1"/>
    <col min="15636" max="15637" width="19.33203125" style="4" customWidth="1"/>
    <col min="15638" max="15647" width="0" style="4" hidden="1" customWidth="1"/>
    <col min="15648" max="15873" width="10.6640625" style="4"/>
    <col min="15874" max="15875" width="19.33203125" style="4" customWidth="1"/>
    <col min="15876" max="15876" width="10" style="4" customWidth="1"/>
    <col min="15877" max="15877" width="8.44140625" style="4" customWidth="1"/>
    <col min="15878" max="15878" width="48.6640625" style="4" bestFit="1" customWidth="1"/>
    <col min="15879" max="15880" width="19.33203125" style="4" customWidth="1"/>
    <col min="15881" max="15881" width="7.44140625" style="4" bestFit="1" customWidth="1"/>
    <col min="15882" max="15885" width="19.33203125" style="4" customWidth="1"/>
    <col min="15886" max="15886" width="7.44140625" style="4" bestFit="1" customWidth="1"/>
    <col min="15887" max="15890" width="19.33203125" style="4" customWidth="1"/>
    <col min="15891" max="15891" width="7.109375" style="4" customWidth="1"/>
    <col min="15892" max="15893" width="19.33203125" style="4" customWidth="1"/>
    <col min="15894" max="15903" width="0" style="4" hidden="1" customWidth="1"/>
    <col min="15904" max="16129" width="10.6640625" style="4"/>
    <col min="16130" max="16131" width="19.33203125" style="4" customWidth="1"/>
    <col min="16132" max="16132" width="10" style="4" customWidth="1"/>
    <col min="16133" max="16133" width="8.44140625" style="4" customWidth="1"/>
    <col min="16134" max="16134" width="48.6640625" style="4" bestFit="1" customWidth="1"/>
    <col min="16135" max="16136" width="19.33203125" style="4" customWidth="1"/>
    <col min="16137" max="16137" width="7.44140625" style="4" bestFit="1" customWidth="1"/>
    <col min="16138" max="16141" width="19.33203125" style="4" customWidth="1"/>
    <col min="16142" max="16142" width="7.44140625" style="4" bestFit="1" customWidth="1"/>
    <col min="16143" max="16146" width="19.33203125" style="4" customWidth="1"/>
    <col min="16147" max="16147" width="7.109375" style="4" customWidth="1"/>
    <col min="16148" max="16149" width="19.33203125" style="4" customWidth="1"/>
    <col min="16150" max="16159" width="0" style="4" hidden="1" customWidth="1"/>
    <col min="16160" max="16384" width="10.6640625" style="4"/>
  </cols>
  <sheetData>
    <row r="1" spans="1:31" ht="14.4" thickBot="1" x14ac:dyDescent="0.3">
      <c r="A1" s="437" t="str">
        <f>'Project Info'!B1</f>
        <v>City of Staunton, Augusta County, and City of Waynesboro, Virginia</v>
      </c>
      <c r="B1" s="437"/>
      <c r="C1" s="437"/>
      <c r="D1" s="437" t="str">
        <f>'Project Info'!B3</f>
        <v>Regional P25 Radio System</v>
      </c>
      <c r="E1" s="437"/>
      <c r="F1" s="246"/>
    </row>
    <row r="2" spans="1:31" ht="21" customHeight="1" thickBot="1" x14ac:dyDescent="0.3">
      <c r="A2" s="288">
        <f>A3+B3</f>
        <v>0</v>
      </c>
      <c r="B2" s="122"/>
      <c r="C2" s="24"/>
      <c r="D2" s="439" t="str">
        <f>'Project Info'!B6</f>
        <v>Date Entered on "Project Info" Sheet</v>
      </c>
      <c r="E2" s="439"/>
      <c r="F2" s="247"/>
      <c r="G2" s="26"/>
      <c r="H2" s="26"/>
      <c r="I2" s="123"/>
      <c r="J2" s="121">
        <f>J3+K3</f>
        <v>0</v>
      </c>
      <c r="K2" s="122"/>
      <c r="L2" s="26"/>
      <c r="M2" s="26"/>
      <c r="N2" s="123"/>
      <c r="O2" s="121">
        <f>O3+P3</f>
        <v>0</v>
      </c>
      <c r="P2" s="122"/>
      <c r="Q2" s="26"/>
      <c r="R2" s="26"/>
      <c r="S2" s="26"/>
      <c r="T2" s="121">
        <f>T3+U3</f>
        <v>0</v>
      </c>
      <c r="U2" s="122"/>
      <c r="V2" s="26"/>
      <c r="W2" s="26"/>
      <c r="X2" s="26"/>
      <c r="Y2" s="121">
        <f>Y3+Z3</f>
        <v>0</v>
      </c>
      <c r="Z2" s="122"/>
      <c r="AA2" s="122"/>
      <c r="AB2" s="122"/>
      <c r="AC2" s="122"/>
      <c r="AD2" s="121">
        <f>AD3+AE3</f>
        <v>0</v>
      </c>
      <c r="AE2" s="122"/>
    </row>
    <row r="3" spans="1:31" ht="21" customHeight="1" thickBot="1" x14ac:dyDescent="0.3">
      <c r="A3" s="76">
        <f>SUM(A6:A5960)</f>
        <v>0</v>
      </c>
      <c r="B3" s="124">
        <f>SUM(B6:B5960)</f>
        <v>0</v>
      </c>
      <c r="C3" s="29"/>
      <c r="D3" s="441" t="str">
        <f>'Project Info'!B8</f>
        <v>PROPOSER's Name Entered on "Project Info" Sheet</v>
      </c>
      <c r="E3" s="441"/>
      <c r="F3" s="248"/>
      <c r="G3" s="26"/>
      <c r="H3" s="26"/>
      <c r="I3" s="125"/>
      <c r="J3" s="76">
        <f>SUM(J6:J5960)</f>
        <v>0</v>
      </c>
      <c r="K3" s="124">
        <f>SUM(K6:K5960)</f>
        <v>0</v>
      </c>
      <c r="L3" s="26"/>
      <c r="M3" s="26"/>
      <c r="N3" s="125"/>
      <c r="O3" s="76">
        <f>SUM(O6:O5960)</f>
        <v>0</v>
      </c>
      <c r="P3" s="124">
        <f>SUM(P6:P5960)</f>
        <v>0</v>
      </c>
      <c r="Q3" s="26"/>
      <c r="R3" s="26"/>
      <c r="S3" s="32"/>
      <c r="T3" s="76">
        <f>SUM(T6:T5960)</f>
        <v>0</v>
      </c>
      <c r="U3" s="124">
        <f>SUM(U6:U5960)</f>
        <v>0</v>
      </c>
      <c r="V3" s="26"/>
      <c r="W3" s="26"/>
      <c r="X3" s="32"/>
      <c r="Y3" s="76">
        <f>SUM(Y6:Y5960)</f>
        <v>0</v>
      </c>
      <c r="Z3" s="124">
        <f>SUM(Z6:Z5960)</f>
        <v>0</v>
      </c>
      <c r="AA3" s="122"/>
      <c r="AB3" s="122"/>
      <c r="AC3" s="32"/>
      <c r="AD3" s="76">
        <f>SUM(AD6:AD5960)</f>
        <v>0</v>
      </c>
      <c r="AE3" s="124">
        <f>SUM(AE6:AE5960)</f>
        <v>0</v>
      </c>
    </row>
    <row r="4" spans="1:31" s="9" customFormat="1" ht="15.75" customHeight="1" thickBot="1" x14ac:dyDescent="0.3">
      <c r="A4" s="33" t="s">
        <v>63</v>
      </c>
      <c r="B4" s="34" t="s">
        <v>63</v>
      </c>
      <c r="C4" s="35" t="s">
        <v>64</v>
      </c>
      <c r="D4" s="126"/>
      <c r="E4" s="127"/>
      <c r="F4" s="442" t="s">
        <v>35</v>
      </c>
      <c r="G4" s="444" t="s">
        <v>1069</v>
      </c>
      <c r="H4" s="445"/>
      <c r="I4" s="447"/>
      <c r="J4" s="447"/>
      <c r="K4" s="448"/>
      <c r="L4" s="444" t="s">
        <v>1072</v>
      </c>
      <c r="M4" s="445"/>
      <c r="N4" s="447"/>
      <c r="O4" s="447"/>
      <c r="P4" s="448"/>
      <c r="Q4" s="444" t="s">
        <v>1074</v>
      </c>
      <c r="R4" s="445"/>
      <c r="S4" s="445"/>
      <c r="T4" s="445"/>
      <c r="U4" s="446"/>
      <c r="V4" s="444" t="s">
        <v>156</v>
      </c>
      <c r="W4" s="445"/>
      <c r="X4" s="445"/>
      <c r="Y4" s="445"/>
      <c r="Z4" s="446"/>
      <c r="AA4" s="444" t="s">
        <v>485</v>
      </c>
      <c r="AB4" s="445"/>
      <c r="AC4" s="445"/>
      <c r="AD4" s="445"/>
      <c r="AE4" s="446"/>
    </row>
    <row r="5" spans="1:31" s="9" customFormat="1" ht="14.4" thickBot="1" x14ac:dyDescent="0.3">
      <c r="A5" s="38" t="s">
        <v>37</v>
      </c>
      <c r="B5" s="39" t="s">
        <v>65</v>
      </c>
      <c r="C5" s="40" t="s">
        <v>66</v>
      </c>
      <c r="D5" s="48"/>
      <c r="E5" s="48"/>
      <c r="F5" s="443"/>
      <c r="G5" s="231" t="s">
        <v>37</v>
      </c>
      <c r="H5" s="34" t="s">
        <v>65</v>
      </c>
      <c r="I5" s="128" t="s">
        <v>116</v>
      </c>
      <c r="J5" s="45" t="s">
        <v>134</v>
      </c>
      <c r="K5" s="46" t="s">
        <v>135</v>
      </c>
      <c r="L5" s="43" t="s">
        <v>37</v>
      </c>
      <c r="M5" s="34" t="s">
        <v>65</v>
      </c>
      <c r="N5" s="128" t="s">
        <v>116</v>
      </c>
      <c r="O5" s="45" t="s">
        <v>134</v>
      </c>
      <c r="P5" s="46" t="s">
        <v>135</v>
      </c>
      <c r="Q5" s="43" t="s">
        <v>37</v>
      </c>
      <c r="R5" s="34" t="s">
        <v>65</v>
      </c>
      <c r="S5" s="44" t="s">
        <v>116</v>
      </c>
      <c r="T5" s="45" t="s">
        <v>134</v>
      </c>
      <c r="U5" s="46" t="s">
        <v>135</v>
      </c>
      <c r="V5" s="43" t="s">
        <v>37</v>
      </c>
      <c r="W5" s="34" t="s">
        <v>65</v>
      </c>
      <c r="X5" s="44" t="s">
        <v>116</v>
      </c>
      <c r="Y5" s="45" t="s">
        <v>134</v>
      </c>
      <c r="Z5" s="46" t="s">
        <v>135</v>
      </c>
      <c r="AA5" s="43" t="s">
        <v>37</v>
      </c>
      <c r="AB5" s="34" t="s">
        <v>65</v>
      </c>
      <c r="AC5" s="44" t="s">
        <v>116</v>
      </c>
      <c r="AD5" s="45" t="s">
        <v>134</v>
      </c>
      <c r="AE5" s="46" t="s">
        <v>135</v>
      </c>
    </row>
    <row r="6" spans="1:31" x14ac:dyDescent="0.25">
      <c r="A6" s="85"/>
      <c r="B6" s="85"/>
      <c r="C6" s="86"/>
      <c r="D6" s="50" t="s">
        <v>18</v>
      </c>
      <c r="E6" s="129" t="s">
        <v>19</v>
      </c>
      <c r="F6" s="250"/>
      <c r="G6" s="232"/>
      <c r="H6" s="56"/>
      <c r="I6" s="130"/>
      <c r="J6" s="56"/>
      <c r="K6" s="57"/>
      <c r="L6" s="55"/>
      <c r="M6" s="56"/>
      <c r="N6" s="130"/>
      <c r="O6" s="56"/>
      <c r="P6" s="57"/>
      <c r="Q6" s="55"/>
      <c r="R6" s="56"/>
      <c r="S6" s="53"/>
      <c r="T6" s="56"/>
      <c r="U6" s="57"/>
      <c r="V6" s="55"/>
      <c r="W6" s="56"/>
      <c r="X6" s="53"/>
      <c r="Y6" s="56"/>
      <c r="Z6" s="57"/>
      <c r="AA6" s="55"/>
      <c r="AB6" s="56"/>
      <c r="AC6" s="53"/>
      <c r="AD6" s="52"/>
      <c r="AE6" s="54"/>
    </row>
    <row r="7" spans="1:31" ht="15.45" customHeight="1" x14ac:dyDescent="0.25">
      <c r="A7" s="59">
        <f>SUMIF($J$5:$IW$5,"QTY*Equipment",$J7:$IW7)</f>
        <v>0</v>
      </c>
      <c r="B7" s="60">
        <f>SUMIF($J$5:$IW$5,"QTY*Install",$J7:$IW7)</f>
        <v>0</v>
      </c>
      <c r="C7" s="61"/>
      <c r="D7" s="50" t="s">
        <v>157</v>
      </c>
      <c r="E7" s="209" t="s">
        <v>158</v>
      </c>
      <c r="F7" s="249"/>
      <c r="G7" s="279"/>
      <c r="H7" s="63"/>
      <c r="I7" s="131"/>
      <c r="J7" s="60">
        <f>G7*I7</f>
        <v>0</v>
      </c>
      <c r="K7" s="60">
        <f>H7*I7</f>
        <v>0</v>
      </c>
      <c r="L7" s="496"/>
      <c r="M7" s="63"/>
      <c r="N7" s="131"/>
      <c r="O7" s="60">
        <f>L7*N7</f>
        <v>0</v>
      </c>
      <c r="P7" s="60">
        <f>M7*N7</f>
        <v>0</v>
      </c>
      <c r="Q7" s="63"/>
      <c r="R7" s="64"/>
      <c r="S7" s="65"/>
      <c r="T7" s="60">
        <f>Q7*S7</f>
        <v>0</v>
      </c>
      <c r="U7" s="60">
        <f>R7*S7</f>
        <v>0</v>
      </c>
      <c r="V7" s="63"/>
      <c r="W7" s="64"/>
      <c r="X7" s="65"/>
      <c r="Y7" s="60">
        <f>V7*X7</f>
        <v>0</v>
      </c>
      <c r="Z7" s="60">
        <f>W7*X7</f>
        <v>0</v>
      </c>
      <c r="AA7" s="63"/>
      <c r="AB7" s="64"/>
      <c r="AC7" s="65"/>
      <c r="AD7" s="60">
        <f>AA7*AC7</f>
        <v>0</v>
      </c>
      <c r="AE7" s="60">
        <f>AB7*AC7</f>
        <v>0</v>
      </c>
    </row>
    <row r="8" spans="1:31" ht="15.45" customHeight="1" x14ac:dyDescent="0.25">
      <c r="A8" s="69"/>
      <c r="B8" s="69"/>
      <c r="C8" s="58"/>
      <c r="D8" s="50" t="s">
        <v>159</v>
      </c>
      <c r="E8" s="129" t="s">
        <v>160</v>
      </c>
      <c r="F8" s="251"/>
      <c r="G8" s="280"/>
      <c r="H8" s="55"/>
      <c r="I8" s="133"/>
      <c r="J8" s="70"/>
      <c r="K8" s="71"/>
      <c r="L8" s="495"/>
      <c r="M8" s="55"/>
      <c r="N8" s="133"/>
      <c r="O8" s="70"/>
      <c r="P8" s="71"/>
      <c r="Q8" s="55"/>
      <c r="R8" s="56"/>
      <c r="S8" s="53"/>
      <c r="T8" s="70"/>
      <c r="U8" s="71"/>
      <c r="V8" s="55"/>
      <c r="W8" s="56"/>
      <c r="X8" s="53"/>
      <c r="Y8" s="70"/>
      <c r="Z8" s="71"/>
      <c r="AA8" s="55"/>
      <c r="AB8" s="56"/>
      <c r="AC8" s="53"/>
      <c r="AD8" s="70"/>
      <c r="AE8" s="71"/>
    </row>
    <row r="9" spans="1:31" ht="15.45" customHeight="1" x14ac:dyDescent="0.25">
      <c r="A9" s="60">
        <f>SUMIF($J$5:$IW$5,"QTY*Equipment",$J9:$IW9)</f>
        <v>0</v>
      </c>
      <c r="B9" s="60">
        <f>SUMIF($J$5:$IW$5,"QTY*Install",$J9:$IW9)</f>
        <v>0</v>
      </c>
      <c r="C9" s="61"/>
      <c r="D9" s="62" t="s">
        <v>161</v>
      </c>
      <c r="E9" s="212" t="s">
        <v>737</v>
      </c>
      <c r="F9" s="249"/>
      <c r="G9" s="279"/>
      <c r="H9" s="88"/>
      <c r="I9" s="202">
        <v>4</v>
      </c>
      <c r="J9" s="60">
        <f t="shared" ref="J9:J13" si="0">G9*I9</f>
        <v>0</v>
      </c>
      <c r="K9" s="60">
        <f t="shared" ref="K9:K13" si="1">H9*I9</f>
        <v>0</v>
      </c>
      <c r="L9" s="496"/>
      <c r="M9" s="88"/>
      <c r="N9" s="202">
        <v>7</v>
      </c>
      <c r="O9" s="60">
        <f t="shared" ref="O9:O13" si="2">L9*N9</f>
        <v>0</v>
      </c>
      <c r="P9" s="60">
        <f t="shared" ref="P9:P13" si="3">M9*N9</f>
        <v>0</v>
      </c>
      <c r="Q9" s="88"/>
      <c r="R9" s="89"/>
      <c r="S9" s="202">
        <v>4</v>
      </c>
      <c r="T9" s="60">
        <f t="shared" ref="T9:T13" si="4">Q9*S9</f>
        <v>0</v>
      </c>
      <c r="U9" s="60">
        <f t="shared" ref="U9:U13" si="5">R9*S9</f>
        <v>0</v>
      </c>
      <c r="V9" s="88"/>
      <c r="W9" s="89"/>
      <c r="X9" s="202"/>
      <c r="Y9" s="60">
        <f t="shared" ref="Y9:Y13" si="6">V9*X9</f>
        <v>0</v>
      </c>
      <c r="Z9" s="60">
        <f t="shared" ref="Z9:Z13" si="7">W9*X9</f>
        <v>0</v>
      </c>
      <c r="AA9" s="88"/>
      <c r="AB9" s="89"/>
      <c r="AC9" s="202"/>
      <c r="AD9" s="60">
        <f t="shared" ref="AD9:AD13" si="8">AA9*AC9</f>
        <v>0</v>
      </c>
      <c r="AE9" s="60">
        <f t="shared" ref="AE9:AE13" si="9">AB9*AC9</f>
        <v>0</v>
      </c>
    </row>
    <row r="10" spans="1:31" ht="15.45" customHeight="1" x14ac:dyDescent="0.25">
      <c r="A10" s="60">
        <f>SUMIF($J$5:$IW$5,"QTY*Equipment",$J10:$IW10)</f>
        <v>0</v>
      </c>
      <c r="B10" s="60">
        <f>SUMIF($J$5:$IW$5,"QTY*Install",$J10:$IW10)</f>
        <v>0</v>
      </c>
      <c r="C10" s="61"/>
      <c r="D10" s="62" t="s">
        <v>162</v>
      </c>
      <c r="E10" s="212" t="s">
        <v>628</v>
      </c>
      <c r="F10" s="249"/>
      <c r="G10" s="279"/>
      <c r="H10" s="88"/>
      <c r="I10" s="202"/>
      <c r="J10" s="60">
        <f t="shared" si="0"/>
        <v>0</v>
      </c>
      <c r="K10" s="60">
        <f t="shared" si="1"/>
        <v>0</v>
      </c>
      <c r="L10" s="496"/>
      <c r="M10" s="88"/>
      <c r="N10" s="202"/>
      <c r="O10" s="60">
        <f t="shared" si="2"/>
        <v>0</v>
      </c>
      <c r="P10" s="60">
        <f t="shared" si="3"/>
        <v>0</v>
      </c>
      <c r="Q10" s="88"/>
      <c r="R10" s="89"/>
      <c r="S10" s="202"/>
      <c r="T10" s="60">
        <f t="shared" si="4"/>
        <v>0</v>
      </c>
      <c r="U10" s="60">
        <f t="shared" si="5"/>
        <v>0</v>
      </c>
      <c r="V10" s="88"/>
      <c r="W10" s="89"/>
      <c r="X10" s="202"/>
      <c r="Y10" s="60">
        <f t="shared" si="6"/>
        <v>0</v>
      </c>
      <c r="Z10" s="60">
        <f t="shared" si="7"/>
        <v>0</v>
      </c>
      <c r="AA10" s="88"/>
      <c r="AB10" s="89"/>
      <c r="AC10" s="202"/>
      <c r="AD10" s="60">
        <f t="shared" si="8"/>
        <v>0</v>
      </c>
      <c r="AE10" s="60">
        <f t="shared" si="9"/>
        <v>0</v>
      </c>
    </row>
    <row r="11" spans="1:31" ht="15.45" customHeight="1" x14ac:dyDescent="0.3">
      <c r="A11" s="60">
        <f>SUMIF($J$5:$IW$5,"QTY*Equipment",$J11:$IW11)</f>
        <v>0</v>
      </c>
      <c r="B11" s="60">
        <f>SUMIF($J$5:$IW$5,"QTY*Install",$J11:$IW11)</f>
        <v>0</v>
      </c>
      <c r="C11" s="61"/>
      <c r="D11" s="62" t="s">
        <v>163</v>
      </c>
      <c r="E11" s="152"/>
      <c r="F11" s="249"/>
      <c r="G11" s="279"/>
      <c r="H11" s="63"/>
      <c r="I11" s="131"/>
      <c r="J11" s="60">
        <f t="shared" si="0"/>
        <v>0</v>
      </c>
      <c r="K11" s="60">
        <f t="shared" si="1"/>
        <v>0</v>
      </c>
      <c r="L11" s="496"/>
      <c r="M11" s="88"/>
      <c r="N11" s="131"/>
      <c r="O11" s="60">
        <f t="shared" si="2"/>
        <v>0</v>
      </c>
      <c r="P11" s="60">
        <f t="shared" si="3"/>
        <v>0</v>
      </c>
      <c r="Q11" s="88"/>
      <c r="R11" s="89"/>
      <c r="S11" s="65"/>
      <c r="T11" s="60">
        <f t="shared" si="4"/>
        <v>0</v>
      </c>
      <c r="U11" s="60">
        <f t="shared" si="5"/>
        <v>0</v>
      </c>
      <c r="V11" s="88"/>
      <c r="W11" s="89"/>
      <c r="X11" s="65"/>
      <c r="Y11" s="60">
        <f t="shared" si="6"/>
        <v>0</v>
      </c>
      <c r="Z11" s="60">
        <f t="shared" si="7"/>
        <v>0</v>
      </c>
      <c r="AA11" s="88"/>
      <c r="AB11" s="89"/>
      <c r="AC11" s="65"/>
      <c r="AD11" s="60">
        <f t="shared" si="8"/>
        <v>0</v>
      </c>
      <c r="AE11" s="60">
        <f t="shared" si="9"/>
        <v>0</v>
      </c>
    </row>
    <row r="12" spans="1:31" ht="15.45" customHeight="1" x14ac:dyDescent="0.3">
      <c r="A12" s="60">
        <f>SUMIF($J$5:$IW$5,"QTY*Equipment",$J12:$IW12)</f>
        <v>0</v>
      </c>
      <c r="B12" s="60">
        <f>SUMIF($J$5:$IW$5,"QTY*Install",$J12:$IW12)</f>
        <v>0</v>
      </c>
      <c r="C12" s="61"/>
      <c r="D12" s="62" t="s">
        <v>164</v>
      </c>
      <c r="E12" s="152"/>
      <c r="F12" s="249"/>
      <c r="G12" s="279"/>
      <c r="H12" s="63"/>
      <c r="I12" s="131"/>
      <c r="J12" s="60">
        <f t="shared" si="0"/>
        <v>0</v>
      </c>
      <c r="K12" s="60">
        <f t="shared" si="1"/>
        <v>0</v>
      </c>
      <c r="L12" s="496"/>
      <c r="M12" s="88"/>
      <c r="N12" s="131"/>
      <c r="O12" s="60">
        <f t="shared" si="2"/>
        <v>0</v>
      </c>
      <c r="P12" s="60">
        <f t="shared" si="3"/>
        <v>0</v>
      </c>
      <c r="Q12" s="88"/>
      <c r="R12" s="89"/>
      <c r="S12" s="65"/>
      <c r="T12" s="60">
        <f t="shared" si="4"/>
        <v>0</v>
      </c>
      <c r="U12" s="60">
        <f t="shared" si="5"/>
        <v>0</v>
      </c>
      <c r="V12" s="88"/>
      <c r="W12" s="89"/>
      <c r="X12" s="65"/>
      <c r="Y12" s="60">
        <f t="shared" si="6"/>
        <v>0</v>
      </c>
      <c r="Z12" s="60">
        <f t="shared" si="7"/>
        <v>0</v>
      </c>
      <c r="AA12" s="88"/>
      <c r="AB12" s="89"/>
      <c r="AC12" s="65"/>
      <c r="AD12" s="60">
        <f t="shared" si="8"/>
        <v>0</v>
      </c>
      <c r="AE12" s="60">
        <f t="shared" si="9"/>
        <v>0</v>
      </c>
    </row>
    <row r="13" spans="1:31" ht="15.45" customHeight="1" x14ac:dyDescent="0.3">
      <c r="A13" s="60">
        <f>SUMIF($J$5:$IW$5,"QTY*Equipment",$J13:$IW13)</f>
        <v>0</v>
      </c>
      <c r="B13" s="60">
        <f>SUMIF($J$5:$IW$5,"QTY*Install",$J13:$IW13)</f>
        <v>0</v>
      </c>
      <c r="C13" s="61"/>
      <c r="D13" s="62" t="s">
        <v>629</v>
      </c>
      <c r="E13" s="152"/>
      <c r="F13" s="249"/>
      <c r="G13" s="279"/>
      <c r="H13" s="63"/>
      <c r="I13" s="131"/>
      <c r="J13" s="60">
        <f t="shared" si="0"/>
        <v>0</v>
      </c>
      <c r="K13" s="60">
        <f t="shared" si="1"/>
        <v>0</v>
      </c>
      <c r="L13" s="496"/>
      <c r="M13" s="88"/>
      <c r="N13" s="131"/>
      <c r="O13" s="60">
        <f t="shared" si="2"/>
        <v>0</v>
      </c>
      <c r="P13" s="60">
        <f t="shared" si="3"/>
        <v>0</v>
      </c>
      <c r="Q13" s="88"/>
      <c r="R13" s="89"/>
      <c r="S13" s="65"/>
      <c r="T13" s="60">
        <f t="shared" si="4"/>
        <v>0</v>
      </c>
      <c r="U13" s="60">
        <f t="shared" si="5"/>
        <v>0</v>
      </c>
      <c r="V13" s="88"/>
      <c r="W13" s="89"/>
      <c r="X13" s="65"/>
      <c r="Y13" s="60">
        <f t="shared" si="6"/>
        <v>0</v>
      </c>
      <c r="Z13" s="60">
        <f t="shared" si="7"/>
        <v>0</v>
      </c>
      <c r="AA13" s="88"/>
      <c r="AB13" s="89"/>
      <c r="AC13" s="65"/>
      <c r="AD13" s="60">
        <f t="shared" si="8"/>
        <v>0</v>
      </c>
      <c r="AE13" s="60">
        <f t="shared" si="9"/>
        <v>0</v>
      </c>
    </row>
    <row r="14" spans="1:31" ht="15.45" customHeight="1" x14ac:dyDescent="0.25">
      <c r="A14" s="69"/>
      <c r="B14" s="69"/>
      <c r="C14" s="58"/>
      <c r="D14" s="50" t="s">
        <v>165</v>
      </c>
      <c r="E14" s="129" t="s">
        <v>166</v>
      </c>
      <c r="F14" s="251"/>
      <c r="G14" s="280"/>
      <c r="H14" s="55"/>
      <c r="I14" s="133"/>
      <c r="J14" s="70"/>
      <c r="K14" s="71"/>
      <c r="L14" s="495"/>
      <c r="M14" s="55"/>
      <c r="N14" s="133"/>
      <c r="O14" s="70"/>
      <c r="P14" s="71"/>
      <c r="Q14" s="55"/>
      <c r="R14" s="56"/>
      <c r="S14" s="53"/>
      <c r="T14" s="70"/>
      <c r="U14" s="71"/>
      <c r="V14" s="55"/>
      <c r="W14" s="56"/>
      <c r="X14" s="53"/>
      <c r="Y14" s="70"/>
      <c r="Z14" s="71"/>
      <c r="AA14" s="55"/>
      <c r="AB14" s="56"/>
      <c r="AC14" s="53"/>
      <c r="AD14" s="70"/>
      <c r="AE14" s="71"/>
    </row>
    <row r="15" spans="1:31" ht="15.45" customHeight="1" x14ac:dyDescent="0.25">
      <c r="A15" s="60">
        <f t="shared" ref="A15:A23" si="10">SUMIF($J$5:$IW$5,"QTY*Equipment",$J15:$IW15)</f>
        <v>0</v>
      </c>
      <c r="B15" s="60">
        <f t="shared" ref="B15:B23" si="11">SUMIF($J$5:$IW$5,"QTY*Install",$J15:$IW15)</f>
        <v>0</v>
      </c>
      <c r="C15" s="61"/>
      <c r="D15" s="62" t="s">
        <v>167</v>
      </c>
      <c r="E15" s="212" t="s">
        <v>168</v>
      </c>
      <c r="F15" s="249"/>
      <c r="G15" s="279"/>
      <c r="H15" s="63"/>
      <c r="I15" s="202">
        <v>4</v>
      </c>
      <c r="J15" s="60">
        <f t="shared" ref="J15:J23" si="12">G15*I15</f>
        <v>0</v>
      </c>
      <c r="K15" s="60">
        <f t="shared" ref="K15:K23" si="13">H15*I15</f>
        <v>0</v>
      </c>
      <c r="L15" s="496"/>
      <c r="M15" s="88"/>
      <c r="N15" s="202">
        <v>7</v>
      </c>
      <c r="O15" s="60">
        <f t="shared" ref="O15:O23" si="14">L15*N15</f>
        <v>0</v>
      </c>
      <c r="P15" s="60">
        <f t="shared" ref="P15:P23" si="15">M15*N15</f>
        <v>0</v>
      </c>
      <c r="Q15" s="88"/>
      <c r="R15" s="89"/>
      <c r="S15" s="202">
        <v>4</v>
      </c>
      <c r="T15" s="60">
        <f t="shared" ref="T15:T23" si="16">Q15*S15</f>
        <v>0</v>
      </c>
      <c r="U15" s="60">
        <f t="shared" ref="U15:U23" si="17">R15*S15</f>
        <v>0</v>
      </c>
      <c r="V15" s="88"/>
      <c r="W15" s="89"/>
      <c r="X15" s="202"/>
      <c r="Y15" s="60">
        <f t="shared" ref="Y15:Y23" si="18">V15*X15</f>
        <v>0</v>
      </c>
      <c r="Z15" s="60">
        <f t="shared" ref="Z15:Z23" si="19">W15*X15</f>
        <v>0</v>
      </c>
      <c r="AA15" s="88"/>
      <c r="AB15" s="89"/>
      <c r="AC15" s="202"/>
      <c r="AD15" s="60">
        <f t="shared" ref="AD15:AD23" si="20">AA15*AC15</f>
        <v>0</v>
      </c>
      <c r="AE15" s="60">
        <f t="shared" ref="AE15:AE23" si="21">AB15*AC15</f>
        <v>0</v>
      </c>
    </row>
    <row r="16" spans="1:31" ht="15.45" customHeight="1" x14ac:dyDescent="0.25">
      <c r="A16" s="60">
        <f t="shared" si="10"/>
        <v>0</v>
      </c>
      <c r="B16" s="60">
        <f t="shared" si="11"/>
        <v>0</v>
      </c>
      <c r="C16" s="61"/>
      <c r="D16" s="62" t="s">
        <v>169</v>
      </c>
      <c r="E16" s="212" t="s">
        <v>170</v>
      </c>
      <c r="F16" s="249"/>
      <c r="G16" s="279"/>
      <c r="H16" s="63"/>
      <c r="I16" s="202">
        <v>4</v>
      </c>
      <c r="J16" s="60">
        <f t="shared" si="12"/>
        <v>0</v>
      </c>
      <c r="K16" s="60">
        <f t="shared" si="13"/>
        <v>0</v>
      </c>
      <c r="L16" s="496"/>
      <c r="M16" s="88"/>
      <c r="N16" s="202">
        <v>7</v>
      </c>
      <c r="O16" s="60">
        <f t="shared" si="14"/>
        <v>0</v>
      </c>
      <c r="P16" s="60">
        <f t="shared" si="15"/>
        <v>0</v>
      </c>
      <c r="Q16" s="88"/>
      <c r="R16" s="89"/>
      <c r="S16" s="202">
        <v>4</v>
      </c>
      <c r="T16" s="60">
        <f t="shared" si="16"/>
        <v>0</v>
      </c>
      <c r="U16" s="60">
        <f t="shared" si="17"/>
        <v>0</v>
      </c>
      <c r="V16" s="88"/>
      <c r="W16" s="89"/>
      <c r="X16" s="202"/>
      <c r="Y16" s="60">
        <f t="shared" si="18"/>
        <v>0</v>
      </c>
      <c r="Z16" s="60">
        <f t="shared" si="19"/>
        <v>0</v>
      </c>
      <c r="AA16" s="88"/>
      <c r="AB16" s="89"/>
      <c r="AC16" s="202"/>
      <c r="AD16" s="60">
        <f t="shared" si="20"/>
        <v>0</v>
      </c>
      <c r="AE16" s="60">
        <f t="shared" si="21"/>
        <v>0</v>
      </c>
    </row>
    <row r="17" spans="1:31" ht="15.45" customHeight="1" x14ac:dyDescent="0.25">
      <c r="A17" s="60">
        <f t="shared" si="10"/>
        <v>0</v>
      </c>
      <c r="B17" s="60">
        <f t="shared" si="11"/>
        <v>0</v>
      </c>
      <c r="C17" s="61"/>
      <c r="D17" s="62" t="s">
        <v>171</v>
      </c>
      <c r="E17" s="212" t="s">
        <v>792</v>
      </c>
      <c r="F17" s="249" t="s">
        <v>1070</v>
      </c>
      <c r="G17" s="279"/>
      <c r="H17" s="63"/>
      <c r="I17" s="420">
        <v>20</v>
      </c>
      <c r="J17" s="60">
        <f t="shared" si="12"/>
        <v>0</v>
      </c>
      <c r="K17" s="60">
        <f t="shared" si="13"/>
        <v>0</v>
      </c>
      <c r="L17" s="496"/>
      <c r="M17" s="88"/>
      <c r="N17" s="202"/>
      <c r="O17" s="60">
        <f t="shared" si="14"/>
        <v>0</v>
      </c>
      <c r="P17" s="60">
        <f t="shared" si="15"/>
        <v>0</v>
      </c>
      <c r="Q17" s="88"/>
      <c r="R17" s="89"/>
      <c r="S17" s="420"/>
      <c r="T17" s="60">
        <f t="shared" si="16"/>
        <v>0</v>
      </c>
      <c r="U17" s="60">
        <f t="shared" si="17"/>
        <v>0</v>
      </c>
      <c r="V17" s="88"/>
      <c r="W17" s="89"/>
      <c r="X17" s="202"/>
      <c r="Y17" s="60">
        <f t="shared" si="18"/>
        <v>0</v>
      </c>
      <c r="Z17" s="60">
        <f t="shared" si="19"/>
        <v>0</v>
      </c>
      <c r="AA17" s="88"/>
      <c r="AB17" s="89"/>
      <c r="AC17" s="202"/>
      <c r="AD17" s="60">
        <f t="shared" si="20"/>
        <v>0</v>
      </c>
      <c r="AE17" s="60">
        <f t="shared" si="21"/>
        <v>0</v>
      </c>
    </row>
    <row r="18" spans="1:31" ht="15.45" customHeight="1" x14ac:dyDescent="0.25">
      <c r="A18" s="60">
        <f t="shared" si="10"/>
        <v>0</v>
      </c>
      <c r="B18" s="60">
        <f t="shared" si="11"/>
        <v>0</v>
      </c>
      <c r="C18" s="61"/>
      <c r="D18" s="62" t="s">
        <v>172</v>
      </c>
      <c r="E18" s="212" t="s">
        <v>793</v>
      </c>
      <c r="F18" s="249"/>
      <c r="G18" s="279"/>
      <c r="H18" s="63"/>
      <c r="I18" s="202">
        <v>4</v>
      </c>
      <c r="J18" s="60">
        <f t="shared" si="12"/>
        <v>0</v>
      </c>
      <c r="K18" s="60">
        <f t="shared" si="13"/>
        <v>0</v>
      </c>
      <c r="L18" s="496"/>
      <c r="M18" s="88"/>
      <c r="N18" s="202">
        <v>7</v>
      </c>
      <c r="O18" s="60">
        <f t="shared" si="14"/>
        <v>0</v>
      </c>
      <c r="P18" s="60">
        <f t="shared" si="15"/>
        <v>0</v>
      </c>
      <c r="Q18" s="88"/>
      <c r="R18" s="89"/>
      <c r="S18" s="202">
        <v>4</v>
      </c>
      <c r="T18" s="60">
        <f t="shared" si="16"/>
        <v>0</v>
      </c>
      <c r="U18" s="60">
        <f t="shared" si="17"/>
        <v>0</v>
      </c>
      <c r="V18" s="88"/>
      <c r="W18" s="89"/>
      <c r="X18" s="202"/>
      <c r="Y18" s="60">
        <f t="shared" si="18"/>
        <v>0</v>
      </c>
      <c r="Z18" s="60">
        <f t="shared" si="19"/>
        <v>0</v>
      </c>
      <c r="AA18" s="88"/>
      <c r="AB18" s="89"/>
      <c r="AC18" s="202"/>
      <c r="AD18" s="60">
        <f t="shared" si="20"/>
        <v>0</v>
      </c>
      <c r="AE18" s="60">
        <f t="shared" si="21"/>
        <v>0</v>
      </c>
    </row>
    <row r="19" spans="1:31" ht="15.45" customHeight="1" x14ac:dyDescent="0.25">
      <c r="A19" s="60">
        <f t="shared" si="10"/>
        <v>0</v>
      </c>
      <c r="B19" s="60">
        <f t="shared" si="11"/>
        <v>0</v>
      </c>
      <c r="C19" s="61"/>
      <c r="D19" s="62" t="s">
        <v>174</v>
      </c>
      <c r="E19" s="212" t="s">
        <v>173</v>
      </c>
      <c r="F19" s="249"/>
      <c r="G19" s="279"/>
      <c r="H19" s="63"/>
      <c r="I19" s="202">
        <v>4</v>
      </c>
      <c r="J19" s="60">
        <f t="shared" si="12"/>
        <v>0</v>
      </c>
      <c r="K19" s="60">
        <f t="shared" si="13"/>
        <v>0</v>
      </c>
      <c r="L19" s="496"/>
      <c r="M19" s="88"/>
      <c r="N19" s="202">
        <v>7</v>
      </c>
      <c r="O19" s="60">
        <f t="shared" si="14"/>
        <v>0</v>
      </c>
      <c r="P19" s="60">
        <f t="shared" si="15"/>
        <v>0</v>
      </c>
      <c r="Q19" s="88"/>
      <c r="R19" s="89"/>
      <c r="S19" s="202">
        <v>4</v>
      </c>
      <c r="T19" s="60">
        <f t="shared" si="16"/>
        <v>0</v>
      </c>
      <c r="U19" s="60">
        <f t="shared" si="17"/>
        <v>0</v>
      </c>
      <c r="V19" s="88"/>
      <c r="W19" s="89"/>
      <c r="X19" s="202"/>
      <c r="Y19" s="60">
        <f t="shared" si="18"/>
        <v>0</v>
      </c>
      <c r="Z19" s="60">
        <f t="shared" si="19"/>
        <v>0</v>
      </c>
      <c r="AA19" s="88"/>
      <c r="AB19" s="89"/>
      <c r="AC19" s="202"/>
      <c r="AD19" s="60">
        <f t="shared" si="20"/>
        <v>0</v>
      </c>
      <c r="AE19" s="60">
        <f t="shared" si="21"/>
        <v>0</v>
      </c>
    </row>
    <row r="20" spans="1:31" ht="15.45" customHeight="1" x14ac:dyDescent="0.25">
      <c r="A20" s="60">
        <f t="shared" si="10"/>
        <v>0</v>
      </c>
      <c r="B20" s="60">
        <f t="shared" si="11"/>
        <v>0</v>
      </c>
      <c r="C20" s="61"/>
      <c r="D20" s="62" t="s">
        <v>176</v>
      </c>
      <c r="E20" s="212" t="s">
        <v>175</v>
      </c>
      <c r="F20" s="249" t="s">
        <v>1073</v>
      </c>
      <c r="G20" s="279"/>
      <c r="H20" s="63"/>
      <c r="I20" s="202">
        <v>4</v>
      </c>
      <c r="J20" s="60">
        <f t="shared" si="12"/>
        <v>0</v>
      </c>
      <c r="K20" s="60">
        <f t="shared" si="13"/>
        <v>0</v>
      </c>
      <c r="L20" s="496"/>
      <c r="M20" s="88"/>
      <c r="N20" s="202">
        <v>7</v>
      </c>
      <c r="O20" s="60">
        <f t="shared" si="14"/>
        <v>0</v>
      </c>
      <c r="P20" s="60">
        <f t="shared" si="15"/>
        <v>0</v>
      </c>
      <c r="Q20" s="88"/>
      <c r="R20" s="89"/>
      <c r="S20" s="202">
        <v>4</v>
      </c>
      <c r="T20" s="60">
        <f t="shared" si="16"/>
        <v>0</v>
      </c>
      <c r="U20" s="60">
        <f t="shared" si="17"/>
        <v>0</v>
      </c>
      <c r="V20" s="88"/>
      <c r="W20" s="89"/>
      <c r="X20" s="202"/>
      <c r="Y20" s="60">
        <f t="shared" si="18"/>
        <v>0</v>
      </c>
      <c r="Z20" s="60">
        <f t="shared" si="19"/>
        <v>0</v>
      </c>
      <c r="AA20" s="88"/>
      <c r="AB20" s="89"/>
      <c r="AC20" s="202"/>
      <c r="AD20" s="60">
        <f t="shared" si="20"/>
        <v>0</v>
      </c>
      <c r="AE20" s="60">
        <f t="shared" si="21"/>
        <v>0</v>
      </c>
    </row>
    <row r="21" spans="1:31" ht="15.45" customHeight="1" x14ac:dyDescent="0.3">
      <c r="A21" s="60">
        <f t="shared" si="10"/>
        <v>0</v>
      </c>
      <c r="B21" s="60">
        <f t="shared" si="11"/>
        <v>0</v>
      </c>
      <c r="C21" s="61"/>
      <c r="D21" s="62" t="s">
        <v>177</v>
      </c>
      <c r="E21" s="152"/>
      <c r="F21" s="249"/>
      <c r="G21" s="279"/>
      <c r="H21" s="63"/>
      <c r="I21" s="131"/>
      <c r="J21" s="60">
        <f t="shared" si="12"/>
        <v>0</v>
      </c>
      <c r="K21" s="60">
        <f t="shared" si="13"/>
        <v>0</v>
      </c>
      <c r="L21" s="496"/>
      <c r="M21" s="88"/>
      <c r="N21" s="131"/>
      <c r="O21" s="60">
        <f t="shared" si="14"/>
        <v>0</v>
      </c>
      <c r="P21" s="60">
        <f t="shared" si="15"/>
        <v>0</v>
      </c>
      <c r="Q21" s="88"/>
      <c r="R21" s="89"/>
      <c r="S21" s="65"/>
      <c r="T21" s="60">
        <f t="shared" si="16"/>
        <v>0</v>
      </c>
      <c r="U21" s="60">
        <f t="shared" si="17"/>
        <v>0</v>
      </c>
      <c r="V21" s="88"/>
      <c r="W21" s="89"/>
      <c r="X21" s="65"/>
      <c r="Y21" s="60">
        <f t="shared" si="18"/>
        <v>0</v>
      </c>
      <c r="Z21" s="60">
        <f t="shared" si="19"/>
        <v>0</v>
      </c>
      <c r="AA21" s="88"/>
      <c r="AB21" s="89"/>
      <c r="AC21" s="65"/>
      <c r="AD21" s="60">
        <f t="shared" si="20"/>
        <v>0</v>
      </c>
      <c r="AE21" s="60">
        <f t="shared" si="21"/>
        <v>0</v>
      </c>
    </row>
    <row r="22" spans="1:31" ht="15.45" customHeight="1" x14ac:dyDescent="0.3">
      <c r="A22" s="60">
        <f t="shared" si="10"/>
        <v>0</v>
      </c>
      <c r="B22" s="60">
        <f t="shared" si="11"/>
        <v>0</v>
      </c>
      <c r="C22" s="61"/>
      <c r="D22" s="62" t="s">
        <v>178</v>
      </c>
      <c r="E22" s="152"/>
      <c r="F22" s="249"/>
      <c r="G22" s="279"/>
      <c r="H22" s="63"/>
      <c r="I22" s="131"/>
      <c r="J22" s="60">
        <f t="shared" si="12"/>
        <v>0</v>
      </c>
      <c r="K22" s="60">
        <f t="shared" si="13"/>
        <v>0</v>
      </c>
      <c r="L22" s="496"/>
      <c r="M22" s="88"/>
      <c r="N22" s="131"/>
      <c r="O22" s="60">
        <f t="shared" si="14"/>
        <v>0</v>
      </c>
      <c r="P22" s="60">
        <f t="shared" si="15"/>
        <v>0</v>
      </c>
      <c r="Q22" s="88"/>
      <c r="R22" s="89"/>
      <c r="S22" s="65"/>
      <c r="T22" s="60">
        <f t="shared" si="16"/>
        <v>0</v>
      </c>
      <c r="U22" s="60">
        <f t="shared" si="17"/>
        <v>0</v>
      </c>
      <c r="V22" s="88"/>
      <c r="W22" s="89"/>
      <c r="X22" s="65"/>
      <c r="Y22" s="60">
        <f t="shared" si="18"/>
        <v>0</v>
      </c>
      <c r="Z22" s="60">
        <f t="shared" si="19"/>
        <v>0</v>
      </c>
      <c r="AA22" s="88"/>
      <c r="AB22" s="89"/>
      <c r="AC22" s="65"/>
      <c r="AD22" s="60">
        <f t="shared" si="20"/>
        <v>0</v>
      </c>
      <c r="AE22" s="60">
        <f t="shared" si="21"/>
        <v>0</v>
      </c>
    </row>
    <row r="23" spans="1:31" ht="15.45" customHeight="1" x14ac:dyDescent="0.3">
      <c r="A23" s="60">
        <f t="shared" si="10"/>
        <v>0</v>
      </c>
      <c r="B23" s="60">
        <f t="shared" si="11"/>
        <v>0</v>
      </c>
      <c r="C23" s="61"/>
      <c r="D23" s="62" t="s">
        <v>1139</v>
      </c>
      <c r="E23" s="152"/>
      <c r="F23" s="249"/>
      <c r="G23" s="279"/>
      <c r="H23" s="63"/>
      <c r="I23" s="131"/>
      <c r="J23" s="60">
        <f t="shared" si="12"/>
        <v>0</v>
      </c>
      <c r="K23" s="60">
        <f t="shared" si="13"/>
        <v>0</v>
      </c>
      <c r="L23" s="496"/>
      <c r="M23" s="88"/>
      <c r="N23" s="131"/>
      <c r="O23" s="60">
        <f t="shared" si="14"/>
        <v>0</v>
      </c>
      <c r="P23" s="60">
        <f t="shared" si="15"/>
        <v>0</v>
      </c>
      <c r="Q23" s="88"/>
      <c r="R23" s="89"/>
      <c r="S23" s="65"/>
      <c r="T23" s="60">
        <f t="shared" si="16"/>
        <v>0</v>
      </c>
      <c r="U23" s="60">
        <f t="shared" si="17"/>
        <v>0</v>
      </c>
      <c r="V23" s="88"/>
      <c r="W23" s="89"/>
      <c r="X23" s="65"/>
      <c r="Y23" s="60">
        <f t="shared" si="18"/>
        <v>0</v>
      </c>
      <c r="Z23" s="60">
        <f t="shared" si="19"/>
        <v>0</v>
      </c>
      <c r="AA23" s="88"/>
      <c r="AB23" s="89"/>
      <c r="AC23" s="65"/>
      <c r="AD23" s="60">
        <f t="shared" si="20"/>
        <v>0</v>
      </c>
      <c r="AE23" s="60">
        <f t="shared" si="21"/>
        <v>0</v>
      </c>
    </row>
    <row r="24" spans="1:31" ht="15.45" customHeight="1" x14ac:dyDescent="0.25">
      <c r="A24" s="69"/>
      <c r="B24" s="69"/>
      <c r="C24" s="58"/>
      <c r="D24" s="50" t="s">
        <v>179</v>
      </c>
      <c r="E24" s="129" t="s">
        <v>180</v>
      </c>
      <c r="F24" s="251"/>
      <c r="G24" s="280"/>
      <c r="H24" s="55"/>
      <c r="I24" s="133"/>
      <c r="J24" s="70"/>
      <c r="K24" s="71"/>
      <c r="L24" s="495"/>
      <c r="M24" s="55"/>
      <c r="N24" s="133"/>
      <c r="O24" s="70"/>
      <c r="P24" s="71"/>
      <c r="Q24" s="55"/>
      <c r="R24" s="56"/>
      <c r="S24" s="53"/>
      <c r="T24" s="70"/>
      <c r="U24" s="71"/>
      <c r="V24" s="55"/>
      <c r="W24" s="56"/>
      <c r="X24" s="53"/>
      <c r="Y24" s="70"/>
      <c r="Z24" s="71"/>
      <c r="AA24" s="55"/>
      <c r="AB24" s="56"/>
      <c r="AC24" s="53"/>
      <c r="AD24" s="70"/>
      <c r="AE24" s="71"/>
    </row>
    <row r="25" spans="1:31" ht="15.45" customHeight="1" x14ac:dyDescent="0.25">
      <c r="A25" s="60">
        <f t="shared" ref="A25:A34" si="22">SUMIF($J$5:$IW$5,"QTY*Equipment",$J25:$IW25)</f>
        <v>0</v>
      </c>
      <c r="B25" s="60">
        <f t="shared" ref="B25:B34" si="23">SUMIF($J$5:$IW$5,"QTY*Install",$J25:$IW25)</f>
        <v>0</v>
      </c>
      <c r="C25" s="61"/>
      <c r="D25" s="62" t="s">
        <v>181</v>
      </c>
      <c r="E25" s="212" t="s">
        <v>182</v>
      </c>
      <c r="F25" s="249"/>
      <c r="G25" s="279"/>
      <c r="H25" s="63"/>
      <c r="I25" s="281"/>
      <c r="J25" s="60">
        <f t="shared" ref="J25:J34" si="24">G25*I25</f>
        <v>0</v>
      </c>
      <c r="K25" s="60">
        <f t="shared" ref="K25:K34" si="25">H25*I25</f>
        <v>0</v>
      </c>
      <c r="L25" s="496"/>
      <c r="M25" s="88"/>
      <c r="N25" s="131"/>
      <c r="O25" s="60">
        <f t="shared" ref="O25:O34" si="26">L25*N25</f>
        <v>0</v>
      </c>
      <c r="P25" s="60">
        <f t="shared" ref="P25:P34" si="27">M25*N25</f>
        <v>0</v>
      </c>
      <c r="Q25" s="88"/>
      <c r="R25" s="89"/>
      <c r="S25" s="65"/>
      <c r="T25" s="60">
        <f t="shared" ref="T25:T34" si="28">Q25*S25</f>
        <v>0</v>
      </c>
      <c r="U25" s="60">
        <f t="shared" ref="U25:U34" si="29">R25*S25</f>
        <v>0</v>
      </c>
      <c r="V25" s="88"/>
      <c r="W25" s="89"/>
      <c r="X25" s="65"/>
      <c r="Y25" s="60">
        <f t="shared" ref="Y25:Y34" si="30">V25*X25</f>
        <v>0</v>
      </c>
      <c r="Z25" s="60">
        <f t="shared" ref="Z25:Z34" si="31">W25*X25</f>
        <v>0</v>
      </c>
      <c r="AA25" s="88"/>
      <c r="AB25" s="89"/>
      <c r="AC25" s="65"/>
      <c r="AD25" s="60">
        <f t="shared" ref="AD25:AD34" si="32">AA25*AC25</f>
        <v>0</v>
      </c>
      <c r="AE25" s="60">
        <f t="shared" ref="AE25:AE34" si="33">AB25*AC25</f>
        <v>0</v>
      </c>
    </row>
    <row r="26" spans="1:31" ht="15.45" customHeight="1" x14ac:dyDescent="0.25">
      <c r="A26" s="60">
        <f t="shared" si="22"/>
        <v>0</v>
      </c>
      <c r="B26" s="60">
        <f t="shared" si="23"/>
        <v>0</v>
      </c>
      <c r="C26" s="61"/>
      <c r="D26" s="62" t="s">
        <v>183</v>
      </c>
      <c r="E26" s="212" t="s">
        <v>630</v>
      </c>
      <c r="F26" s="249"/>
      <c r="G26" s="279"/>
      <c r="H26" s="63"/>
      <c r="I26" s="281"/>
      <c r="J26" s="60">
        <f t="shared" si="24"/>
        <v>0</v>
      </c>
      <c r="K26" s="60">
        <f t="shared" si="25"/>
        <v>0</v>
      </c>
      <c r="L26" s="496"/>
      <c r="M26" s="88"/>
      <c r="N26" s="131"/>
      <c r="O26" s="60">
        <f t="shared" si="26"/>
        <v>0</v>
      </c>
      <c r="P26" s="60">
        <f t="shared" si="27"/>
        <v>0</v>
      </c>
      <c r="Q26" s="88"/>
      <c r="R26" s="89"/>
      <c r="S26" s="65"/>
      <c r="T26" s="60">
        <f t="shared" si="28"/>
        <v>0</v>
      </c>
      <c r="U26" s="60">
        <f t="shared" si="29"/>
        <v>0</v>
      </c>
      <c r="V26" s="88"/>
      <c r="W26" s="89"/>
      <c r="X26" s="65"/>
      <c r="Y26" s="60">
        <f t="shared" si="30"/>
        <v>0</v>
      </c>
      <c r="Z26" s="60">
        <f t="shared" si="31"/>
        <v>0</v>
      </c>
      <c r="AA26" s="88"/>
      <c r="AB26" s="89"/>
      <c r="AC26" s="65"/>
      <c r="AD26" s="60">
        <f t="shared" si="32"/>
        <v>0</v>
      </c>
      <c r="AE26" s="60">
        <f t="shared" si="33"/>
        <v>0</v>
      </c>
    </row>
    <row r="27" spans="1:31" ht="15.45" customHeight="1" x14ac:dyDescent="0.25">
      <c r="A27" s="60">
        <f t="shared" si="22"/>
        <v>0</v>
      </c>
      <c r="B27" s="60">
        <f t="shared" si="23"/>
        <v>0</v>
      </c>
      <c r="C27" s="61"/>
      <c r="D27" s="62" t="s">
        <v>185</v>
      </c>
      <c r="E27" s="212" t="s">
        <v>627</v>
      </c>
      <c r="F27" s="249"/>
      <c r="G27" s="279"/>
      <c r="H27" s="63"/>
      <c r="I27" s="281"/>
      <c r="J27" s="60">
        <f t="shared" si="24"/>
        <v>0</v>
      </c>
      <c r="K27" s="60">
        <f t="shared" si="25"/>
        <v>0</v>
      </c>
      <c r="L27" s="496"/>
      <c r="M27" s="88"/>
      <c r="N27" s="131"/>
      <c r="O27" s="60">
        <f t="shared" si="26"/>
        <v>0</v>
      </c>
      <c r="P27" s="60">
        <f t="shared" si="27"/>
        <v>0</v>
      </c>
      <c r="Q27" s="88"/>
      <c r="R27" s="89"/>
      <c r="S27" s="65"/>
      <c r="T27" s="60">
        <f t="shared" si="28"/>
        <v>0</v>
      </c>
      <c r="U27" s="60">
        <f t="shared" si="29"/>
        <v>0</v>
      </c>
      <c r="V27" s="88"/>
      <c r="W27" s="89"/>
      <c r="X27" s="65"/>
      <c r="Y27" s="60">
        <f t="shared" si="30"/>
        <v>0</v>
      </c>
      <c r="Z27" s="60">
        <f t="shared" si="31"/>
        <v>0</v>
      </c>
      <c r="AA27" s="88"/>
      <c r="AB27" s="89"/>
      <c r="AC27" s="65"/>
      <c r="AD27" s="60">
        <f t="shared" si="32"/>
        <v>0</v>
      </c>
      <c r="AE27" s="60">
        <f t="shared" si="33"/>
        <v>0</v>
      </c>
    </row>
    <row r="28" spans="1:31" ht="15.45" customHeight="1" x14ac:dyDescent="0.25">
      <c r="A28" s="60">
        <f t="shared" si="22"/>
        <v>0</v>
      </c>
      <c r="B28" s="60">
        <f t="shared" si="23"/>
        <v>0</v>
      </c>
      <c r="C28" s="61"/>
      <c r="D28" s="62" t="s">
        <v>187</v>
      </c>
      <c r="E28" s="212" t="s">
        <v>184</v>
      </c>
      <c r="F28" s="249"/>
      <c r="G28" s="279"/>
      <c r="H28" s="63"/>
      <c r="I28" s="282"/>
      <c r="J28" s="60">
        <f t="shared" si="24"/>
        <v>0</v>
      </c>
      <c r="K28" s="60">
        <f t="shared" si="25"/>
        <v>0</v>
      </c>
      <c r="L28" s="496"/>
      <c r="M28" s="88"/>
      <c r="N28" s="131"/>
      <c r="O28" s="60">
        <f t="shared" si="26"/>
        <v>0</v>
      </c>
      <c r="P28" s="60">
        <f t="shared" si="27"/>
        <v>0</v>
      </c>
      <c r="Q28" s="88"/>
      <c r="R28" s="89"/>
      <c r="S28" s="65"/>
      <c r="T28" s="60">
        <f t="shared" si="28"/>
        <v>0</v>
      </c>
      <c r="U28" s="60">
        <f t="shared" si="29"/>
        <v>0</v>
      </c>
      <c r="V28" s="88"/>
      <c r="W28" s="89"/>
      <c r="X28" s="65"/>
      <c r="Y28" s="60">
        <f t="shared" si="30"/>
        <v>0</v>
      </c>
      <c r="Z28" s="60">
        <f t="shared" si="31"/>
        <v>0</v>
      </c>
      <c r="AA28" s="88"/>
      <c r="AB28" s="89"/>
      <c r="AC28" s="65"/>
      <c r="AD28" s="60">
        <f t="shared" si="32"/>
        <v>0</v>
      </c>
      <c r="AE28" s="60">
        <f t="shared" si="33"/>
        <v>0</v>
      </c>
    </row>
    <row r="29" spans="1:31" ht="15.45" customHeight="1" x14ac:dyDescent="0.25">
      <c r="A29" s="60">
        <f t="shared" si="22"/>
        <v>0</v>
      </c>
      <c r="B29" s="60">
        <f t="shared" si="23"/>
        <v>0</v>
      </c>
      <c r="C29" s="61"/>
      <c r="D29" s="62" t="s">
        <v>188</v>
      </c>
      <c r="E29" s="212" t="s">
        <v>186</v>
      </c>
      <c r="F29" s="249"/>
      <c r="G29" s="279"/>
      <c r="H29" s="63"/>
      <c r="I29" s="281"/>
      <c r="J29" s="60">
        <f t="shared" si="24"/>
        <v>0</v>
      </c>
      <c r="K29" s="60">
        <f t="shared" si="25"/>
        <v>0</v>
      </c>
      <c r="L29" s="496"/>
      <c r="M29" s="88"/>
      <c r="N29" s="131"/>
      <c r="O29" s="60">
        <f t="shared" si="26"/>
        <v>0</v>
      </c>
      <c r="P29" s="60">
        <f t="shared" si="27"/>
        <v>0</v>
      </c>
      <c r="Q29" s="88"/>
      <c r="R29" s="89"/>
      <c r="S29" s="131"/>
      <c r="T29" s="60">
        <f t="shared" si="28"/>
        <v>0</v>
      </c>
      <c r="U29" s="60">
        <f t="shared" si="29"/>
        <v>0</v>
      </c>
      <c r="V29" s="88"/>
      <c r="W29" s="89"/>
      <c r="X29" s="65"/>
      <c r="Y29" s="60">
        <f t="shared" si="30"/>
        <v>0</v>
      </c>
      <c r="Z29" s="60">
        <f t="shared" si="31"/>
        <v>0</v>
      </c>
      <c r="AA29" s="88"/>
      <c r="AB29" s="89"/>
      <c r="AC29" s="65"/>
      <c r="AD29" s="60">
        <f t="shared" si="32"/>
        <v>0</v>
      </c>
      <c r="AE29" s="60">
        <f t="shared" si="33"/>
        <v>0</v>
      </c>
    </row>
    <row r="30" spans="1:31" ht="15.45" customHeight="1" x14ac:dyDescent="0.25">
      <c r="A30" s="60">
        <f t="shared" si="22"/>
        <v>0</v>
      </c>
      <c r="B30" s="60">
        <f t="shared" si="23"/>
        <v>0</v>
      </c>
      <c r="C30" s="61"/>
      <c r="D30" s="62" t="s">
        <v>189</v>
      </c>
      <c r="E30" s="212" t="s">
        <v>738</v>
      </c>
      <c r="F30" s="249"/>
      <c r="G30" s="279"/>
      <c r="H30" s="63"/>
      <c r="I30" s="282"/>
      <c r="J30" s="60">
        <f t="shared" si="24"/>
        <v>0</v>
      </c>
      <c r="K30" s="60">
        <f t="shared" si="25"/>
        <v>0</v>
      </c>
      <c r="L30" s="496"/>
      <c r="M30" s="88"/>
      <c r="N30" s="131"/>
      <c r="O30" s="60">
        <f t="shared" si="26"/>
        <v>0</v>
      </c>
      <c r="P30" s="60">
        <f t="shared" si="27"/>
        <v>0</v>
      </c>
      <c r="Q30" s="88"/>
      <c r="R30" s="89"/>
      <c r="S30" s="65"/>
      <c r="T30" s="60">
        <f t="shared" si="28"/>
        <v>0</v>
      </c>
      <c r="U30" s="60">
        <f t="shared" si="29"/>
        <v>0</v>
      </c>
      <c r="V30" s="88"/>
      <c r="W30" s="89"/>
      <c r="X30" s="65"/>
      <c r="Y30" s="60">
        <f t="shared" si="30"/>
        <v>0</v>
      </c>
      <c r="Z30" s="60">
        <f t="shared" si="31"/>
        <v>0</v>
      </c>
      <c r="AA30" s="88"/>
      <c r="AB30" s="89"/>
      <c r="AC30" s="65"/>
      <c r="AD30" s="60">
        <f t="shared" si="32"/>
        <v>0</v>
      </c>
      <c r="AE30" s="60">
        <f t="shared" si="33"/>
        <v>0</v>
      </c>
    </row>
    <row r="31" spans="1:31" ht="15.45" customHeight="1" x14ac:dyDescent="0.25">
      <c r="A31" s="60">
        <f t="shared" si="22"/>
        <v>0</v>
      </c>
      <c r="B31" s="60">
        <f t="shared" si="23"/>
        <v>0</v>
      </c>
      <c r="C31" s="61"/>
      <c r="D31" s="62" t="s">
        <v>190</v>
      </c>
      <c r="E31" s="265" t="s">
        <v>626</v>
      </c>
      <c r="F31" s="249"/>
      <c r="G31" s="279"/>
      <c r="H31" s="63"/>
      <c r="I31" s="282"/>
      <c r="J31" s="60">
        <f t="shared" si="24"/>
        <v>0</v>
      </c>
      <c r="K31" s="60">
        <f t="shared" si="25"/>
        <v>0</v>
      </c>
      <c r="L31" s="496"/>
      <c r="M31" s="88"/>
      <c r="N31" s="131"/>
      <c r="O31" s="60">
        <f t="shared" si="26"/>
        <v>0</v>
      </c>
      <c r="P31" s="60">
        <f t="shared" si="27"/>
        <v>0</v>
      </c>
      <c r="Q31" s="88"/>
      <c r="R31" s="89"/>
      <c r="S31" s="65"/>
      <c r="T31" s="60">
        <f t="shared" si="28"/>
        <v>0</v>
      </c>
      <c r="U31" s="60">
        <f t="shared" si="29"/>
        <v>0</v>
      </c>
      <c r="V31" s="88"/>
      <c r="W31" s="89"/>
      <c r="X31" s="65"/>
      <c r="Y31" s="60">
        <f t="shared" si="30"/>
        <v>0</v>
      </c>
      <c r="Z31" s="60">
        <f t="shared" si="31"/>
        <v>0</v>
      </c>
      <c r="AA31" s="88"/>
      <c r="AB31" s="89"/>
      <c r="AC31" s="65"/>
      <c r="AD31" s="60">
        <f t="shared" si="32"/>
        <v>0</v>
      </c>
      <c r="AE31" s="60">
        <f t="shared" si="33"/>
        <v>0</v>
      </c>
    </row>
    <row r="32" spans="1:31" ht="15.45" customHeight="1" x14ac:dyDescent="0.3">
      <c r="A32" s="60">
        <f t="shared" si="22"/>
        <v>0</v>
      </c>
      <c r="B32" s="60">
        <f t="shared" si="23"/>
        <v>0</v>
      </c>
      <c r="C32" s="61"/>
      <c r="D32" s="62" t="s">
        <v>191</v>
      </c>
      <c r="E32" s="152"/>
      <c r="F32" s="249"/>
      <c r="G32" s="279"/>
      <c r="H32" s="63"/>
      <c r="I32" s="131"/>
      <c r="J32" s="60">
        <f t="shared" si="24"/>
        <v>0</v>
      </c>
      <c r="K32" s="60">
        <f t="shared" si="25"/>
        <v>0</v>
      </c>
      <c r="L32" s="496"/>
      <c r="M32" s="88"/>
      <c r="N32" s="131"/>
      <c r="O32" s="60">
        <f t="shared" si="26"/>
        <v>0</v>
      </c>
      <c r="P32" s="60">
        <f t="shared" si="27"/>
        <v>0</v>
      </c>
      <c r="Q32" s="88"/>
      <c r="R32" s="89"/>
      <c r="S32" s="65"/>
      <c r="T32" s="60">
        <f t="shared" si="28"/>
        <v>0</v>
      </c>
      <c r="U32" s="60">
        <f t="shared" si="29"/>
        <v>0</v>
      </c>
      <c r="V32" s="88"/>
      <c r="W32" s="89"/>
      <c r="X32" s="65"/>
      <c r="Y32" s="60">
        <f t="shared" si="30"/>
        <v>0</v>
      </c>
      <c r="Z32" s="60">
        <f t="shared" si="31"/>
        <v>0</v>
      </c>
      <c r="AA32" s="88"/>
      <c r="AB32" s="89"/>
      <c r="AC32" s="65"/>
      <c r="AD32" s="60">
        <f t="shared" si="32"/>
        <v>0</v>
      </c>
      <c r="AE32" s="60">
        <f t="shared" si="33"/>
        <v>0</v>
      </c>
    </row>
    <row r="33" spans="1:31" ht="15.45" customHeight="1" x14ac:dyDescent="0.3">
      <c r="A33" s="60">
        <f t="shared" si="22"/>
        <v>0</v>
      </c>
      <c r="B33" s="60">
        <f t="shared" si="23"/>
        <v>0</v>
      </c>
      <c r="C33" s="61"/>
      <c r="D33" s="62" t="s">
        <v>192</v>
      </c>
      <c r="E33" s="152"/>
      <c r="F33" s="249"/>
      <c r="G33" s="279"/>
      <c r="H33" s="63"/>
      <c r="I33" s="131"/>
      <c r="J33" s="60">
        <f t="shared" si="24"/>
        <v>0</v>
      </c>
      <c r="K33" s="60">
        <f t="shared" si="25"/>
        <v>0</v>
      </c>
      <c r="L33" s="496"/>
      <c r="M33" s="88"/>
      <c r="N33" s="131"/>
      <c r="O33" s="60">
        <f t="shared" si="26"/>
        <v>0</v>
      </c>
      <c r="P33" s="60">
        <f t="shared" si="27"/>
        <v>0</v>
      </c>
      <c r="Q33" s="88"/>
      <c r="R33" s="89"/>
      <c r="S33" s="65"/>
      <c r="T33" s="60">
        <f t="shared" si="28"/>
        <v>0</v>
      </c>
      <c r="U33" s="60">
        <f t="shared" si="29"/>
        <v>0</v>
      </c>
      <c r="V33" s="88"/>
      <c r="W33" s="89"/>
      <c r="X33" s="65"/>
      <c r="Y33" s="60">
        <f t="shared" si="30"/>
        <v>0</v>
      </c>
      <c r="Z33" s="60">
        <f t="shared" si="31"/>
        <v>0</v>
      </c>
      <c r="AA33" s="88"/>
      <c r="AB33" s="89"/>
      <c r="AC33" s="65"/>
      <c r="AD33" s="60">
        <f t="shared" si="32"/>
        <v>0</v>
      </c>
      <c r="AE33" s="60">
        <f t="shared" si="33"/>
        <v>0</v>
      </c>
    </row>
    <row r="34" spans="1:31" ht="15.45" customHeight="1" x14ac:dyDescent="0.3">
      <c r="A34" s="60">
        <f t="shared" si="22"/>
        <v>0</v>
      </c>
      <c r="B34" s="60">
        <f t="shared" si="23"/>
        <v>0</v>
      </c>
      <c r="C34" s="61"/>
      <c r="D34" s="62" t="s">
        <v>619</v>
      </c>
      <c r="E34" s="152"/>
      <c r="F34" s="249"/>
      <c r="G34" s="279"/>
      <c r="H34" s="63"/>
      <c r="I34" s="131"/>
      <c r="J34" s="60">
        <f t="shared" si="24"/>
        <v>0</v>
      </c>
      <c r="K34" s="60">
        <f t="shared" si="25"/>
        <v>0</v>
      </c>
      <c r="L34" s="496"/>
      <c r="M34" s="88"/>
      <c r="N34" s="131"/>
      <c r="O34" s="60">
        <f t="shared" si="26"/>
        <v>0</v>
      </c>
      <c r="P34" s="60">
        <f t="shared" si="27"/>
        <v>0</v>
      </c>
      <c r="Q34" s="88"/>
      <c r="R34" s="89"/>
      <c r="S34" s="65"/>
      <c r="T34" s="60">
        <f t="shared" si="28"/>
        <v>0</v>
      </c>
      <c r="U34" s="60">
        <f t="shared" si="29"/>
        <v>0</v>
      </c>
      <c r="V34" s="88"/>
      <c r="W34" s="89"/>
      <c r="X34" s="65"/>
      <c r="Y34" s="60">
        <f t="shared" si="30"/>
        <v>0</v>
      </c>
      <c r="Z34" s="60">
        <f t="shared" si="31"/>
        <v>0</v>
      </c>
      <c r="AA34" s="88"/>
      <c r="AB34" s="89"/>
      <c r="AC34" s="65"/>
      <c r="AD34" s="60">
        <f t="shared" si="32"/>
        <v>0</v>
      </c>
      <c r="AE34" s="60">
        <f t="shared" si="33"/>
        <v>0</v>
      </c>
    </row>
    <row r="35" spans="1:31" ht="15.45" customHeight="1" x14ac:dyDescent="0.25">
      <c r="A35" s="69"/>
      <c r="B35" s="69"/>
      <c r="C35" s="58"/>
      <c r="D35" s="50" t="s">
        <v>193</v>
      </c>
      <c r="E35" s="129" t="s">
        <v>194</v>
      </c>
      <c r="F35" s="251"/>
      <c r="G35" s="280"/>
      <c r="H35" s="55"/>
      <c r="I35" s="133"/>
      <c r="J35" s="70"/>
      <c r="K35" s="71"/>
      <c r="L35" s="495"/>
      <c r="M35" s="55"/>
      <c r="N35" s="133"/>
      <c r="O35" s="70"/>
      <c r="P35" s="71"/>
      <c r="Q35" s="55"/>
      <c r="R35" s="56"/>
      <c r="S35" s="53"/>
      <c r="T35" s="70"/>
      <c r="U35" s="71"/>
      <c r="V35" s="55"/>
      <c r="W35" s="56"/>
      <c r="X35" s="53"/>
      <c r="Y35" s="70"/>
      <c r="Z35" s="71"/>
      <c r="AA35" s="55"/>
      <c r="AB35" s="56"/>
      <c r="AC35" s="53"/>
      <c r="AD35" s="70"/>
      <c r="AE35" s="71"/>
    </row>
    <row r="36" spans="1:31" ht="15.45" customHeight="1" x14ac:dyDescent="0.25">
      <c r="A36" s="60">
        <f t="shared" ref="A36:A41" si="34">SUMIF($J$5:$IW$5,"QTY*Equipment",$J36:$IW36)</f>
        <v>0</v>
      </c>
      <c r="B36" s="60">
        <f t="shared" ref="B36:B41" si="35">SUMIF($J$5:$IW$5,"QTY*Install",$J36:$IW36)</f>
        <v>0</v>
      </c>
      <c r="C36" s="61"/>
      <c r="D36" s="62" t="s">
        <v>195</v>
      </c>
      <c r="E36" s="212" t="s">
        <v>196</v>
      </c>
      <c r="F36" s="249"/>
      <c r="G36" s="279"/>
      <c r="H36" s="63"/>
      <c r="I36" s="281"/>
      <c r="J36" s="60">
        <f t="shared" ref="J36:J41" si="36">G36*I36</f>
        <v>0</v>
      </c>
      <c r="K36" s="60">
        <f t="shared" ref="K36:K41" si="37">H36*I36</f>
        <v>0</v>
      </c>
      <c r="L36" s="496"/>
      <c r="M36" s="88"/>
      <c r="N36" s="131"/>
      <c r="O36" s="60">
        <f t="shared" ref="O36:O41" si="38">L36*N36</f>
        <v>0</v>
      </c>
      <c r="P36" s="60">
        <f t="shared" ref="P36:P41" si="39">M36*N36</f>
        <v>0</v>
      </c>
      <c r="Q36" s="88"/>
      <c r="R36" s="89"/>
      <c r="S36" s="65"/>
      <c r="T36" s="60">
        <f t="shared" ref="T36:T41" si="40">Q36*S36</f>
        <v>0</v>
      </c>
      <c r="U36" s="60">
        <f t="shared" ref="U36:U41" si="41">R36*S36</f>
        <v>0</v>
      </c>
      <c r="V36" s="88"/>
      <c r="W36" s="89"/>
      <c r="X36" s="65"/>
      <c r="Y36" s="60">
        <f t="shared" ref="Y36:Y41" si="42">V36*X36</f>
        <v>0</v>
      </c>
      <c r="Z36" s="60">
        <f t="shared" ref="Z36:Z41" si="43">W36*X36</f>
        <v>0</v>
      </c>
      <c r="AA36" s="88"/>
      <c r="AB36" s="89"/>
      <c r="AC36" s="65"/>
      <c r="AD36" s="60">
        <f t="shared" ref="AD36:AD41" si="44">AA36*AC36</f>
        <v>0</v>
      </c>
      <c r="AE36" s="60">
        <f t="shared" ref="AE36:AE41" si="45">AB36*AC36</f>
        <v>0</v>
      </c>
    </row>
    <row r="37" spans="1:31" ht="15.45" customHeight="1" x14ac:dyDescent="0.25">
      <c r="A37" s="60">
        <f t="shared" si="34"/>
        <v>0</v>
      </c>
      <c r="B37" s="60">
        <f t="shared" si="35"/>
        <v>0</v>
      </c>
      <c r="C37" s="61"/>
      <c r="D37" s="62" t="s">
        <v>197</v>
      </c>
      <c r="E37" s="212" t="s">
        <v>198</v>
      </c>
      <c r="F37" s="249"/>
      <c r="G37" s="279"/>
      <c r="H37" s="63"/>
      <c r="I37" s="282"/>
      <c r="J37" s="60">
        <f t="shared" si="36"/>
        <v>0</v>
      </c>
      <c r="K37" s="60">
        <f t="shared" si="37"/>
        <v>0</v>
      </c>
      <c r="L37" s="496"/>
      <c r="M37" s="88"/>
      <c r="N37" s="131"/>
      <c r="O37" s="60">
        <f t="shared" si="38"/>
        <v>0</v>
      </c>
      <c r="P37" s="60">
        <f t="shared" si="39"/>
        <v>0</v>
      </c>
      <c r="Q37" s="88"/>
      <c r="R37" s="89"/>
      <c r="S37" s="65"/>
      <c r="T37" s="60">
        <f t="shared" si="40"/>
        <v>0</v>
      </c>
      <c r="U37" s="60">
        <f t="shared" si="41"/>
        <v>0</v>
      </c>
      <c r="V37" s="88"/>
      <c r="W37" s="89"/>
      <c r="X37" s="65"/>
      <c r="Y37" s="60">
        <f t="shared" si="42"/>
        <v>0</v>
      </c>
      <c r="Z37" s="60">
        <f t="shared" si="43"/>
        <v>0</v>
      </c>
      <c r="AA37" s="88"/>
      <c r="AB37" s="89"/>
      <c r="AC37" s="65"/>
      <c r="AD37" s="60">
        <f t="shared" si="44"/>
        <v>0</v>
      </c>
      <c r="AE37" s="60">
        <f t="shared" si="45"/>
        <v>0</v>
      </c>
    </row>
    <row r="38" spans="1:31" ht="15.45" customHeight="1" x14ac:dyDescent="0.25">
      <c r="A38" s="60">
        <f t="shared" si="34"/>
        <v>0</v>
      </c>
      <c r="B38" s="60">
        <f t="shared" si="35"/>
        <v>0</v>
      </c>
      <c r="C38" s="61"/>
      <c r="D38" s="62" t="s">
        <v>199</v>
      </c>
      <c r="E38" s="212" t="s">
        <v>872</v>
      </c>
      <c r="F38" s="249"/>
      <c r="G38" s="279"/>
      <c r="H38" s="63"/>
      <c r="I38" s="282"/>
      <c r="J38" s="60">
        <f t="shared" si="36"/>
        <v>0</v>
      </c>
      <c r="K38" s="60">
        <f t="shared" si="37"/>
        <v>0</v>
      </c>
      <c r="L38" s="496"/>
      <c r="M38" s="88"/>
      <c r="N38" s="380">
        <v>1</v>
      </c>
      <c r="O38" s="60">
        <f t="shared" si="38"/>
        <v>0</v>
      </c>
      <c r="P38" s="60">
        <f t="shared" si="39"/>
        <v>0</v>
      </c>
      <c r="Q38" s="88"/>
      <c r="R38" s="89"/>
      <c r="S38" s="65"/>
      <c r="T38" s="60">
        <f t="shared" si="40"/>
        <v>0</v>
      </c>
      <c r="U38" s="60">
        <f t="shared" si="41"/>
        <v>0</v>
      </c>
      <c r="V38" s="88"/>
      <c r="W38" s="89"/>
      <c r="X38" s="380"/>
      <c r="Y38" s="60">
        <f t="shared" si="42"/>
        <v>0</v>
      </c>
      <c r="Z38" s="60">
        <f t="shared" si="43"/>
        <v>0</v>
      </c>
      <c r="AA38" s="88"/>
      <c r="AB38" s="89"/>
      <c r="AC38" s="380"/>
      <c r="AD38" s="60">
        <f t="shared" si="44"/>
        <v>0</v>
      </c>
      <c r="AE38" s="60">
        <f t="shared" si="45"/>
        <v>0</v>
      </c>
    </row>
    <row r="39" spans="1:31" ht="15.45" customHeight="1" x14ac:dyDescent="0.3">
      <c r="A39" s="60">
        <f t="shared" si="34"/>
        <v>0</v>
      </c>
      <c r="B39" s="60">
        <f t="shared" si="35"/>
        <v>0</v>
      </c>
      <c r="C39" s="61"/>
      <c r="D39" s="62" t="s">
        <v>200</v>
      </c>
      <c r="E39" s="152"/>
      <c r="F39" s="249"/>
      <c r="G39" s="279"/>
      <c r="H39" s="63"/>
      <c r="I39" s="131"/>
      <c r="J39" s="60">
        <f t="shared" si="36"/>
        <v>0</v>
      </c>
      <c r="K39" s="60">
        <f t="shared" si="37"/>
        <v>0</v>
      </c>
      <c r="L39" s="496"/>
      <c r="M39" s="88"/>
      <c r="N39" s="131"/>
      <c r="O39" s="60">
        <f t="shared" si="38"/>
        <v>0</v>
      </c>
      <c r="P39" s="60">
        <f t="shared" si="39"/>
        <v>0</v>
      </c>
      <c r="Q39" s="88"/>
      <c r="R39" s="89"/>
      <c r="S39" s="65"/>
      <c r="T39" s="60">
        <f t="shared" si="40"/>
        <v>0</v>
      </c>
      <c r="U39" s="60">
        <f t="shared" si="41"/>
        <v>0</v>
      </c>
      <c r="V39" s="88"/>
      <c r="W39" s="89"/>
      <c r="X39" s="65"/>
      <c r="Y39" s="60">
        <f t="shared" si="42"/>
        <v>0</v>
      </c>
      <c r="Z39" s="60">
        <f t="shared" si="43"/>
        <v>0</v>
      </c>
      <c r="AA39" s="88"/>
      <c r="AB39" s="89"/>
      <c r="AC39" s="65"/>
      <c r="AD39" s="60">
        <f t="shared" si="44"/>
        <v>0</v>
      </c>
      <c r="AE39" s="60">
        <f t="shared" si="45"/>
        <v>0</v>
      </c>
    </row>
    <row r="40" spans="1:31" ht="15.45" customHeight="1" x14ac:dyDescent="0.3">
      <c r="A40" s="60">
        <f t="shared" si="34"/>
        <v>0</v>
      </c>
      <c r="B40" s="60">
        <f t="shared" si="35"/>
        <v>0</v>
      </c>
      <c r="C40" s="61"/>
      <c r="D40" s="62" t="s">
        <v>201</v>
      </c>
      <c r="E40" s="152"/>
      <c r="F40" s="249"/>
      <c r="G40" s="279"/>
      <c r="H40" s="63"/>
      <c r="I40" s="131"/>
      <c r="J40" s="60">
        <f t="shared" si="36"/>
        <v>0</v>
      </c>
      <c r="K40" s="60">
        <f t="shared" si="37"/>
        <v>0</v>
      </c>
      <c r="L40" s="496"/>
      <c r="M40" s="88"/>
      <c r="N40" s="131"/>
      <c r="O40" s="60">
        <f t="shared" si="38"/>
        <v>0</v>
      </c>
      <c r="P40" s="60">
        <f t="shared" si="39"/>
        <v>0</v>
      </c>
      <c r="Q40" s="88"/>
      <c r="R40" s="89"/>
      <c r="S40" s="65"/>
      <c r="T40" s="60">
        <f t="shared" si="40"/>
        <v>0</v>
      </c>
      <c r="U40" s="60">
        <f t="shared" si="41"/>
        <v>0</v>
      </c>
      <c r="V40" s="88"/>
      <c r="W40" s="89"/>
      <c r="X40" s="65"/>
      <c r="Y40" s="60">
        <f t="shared" si="42"/>
        <v>0</v>
      </c>
      <c r="Z40" s="60">
        <f t="shared" si="43"/>
        <v>0</v>
      </c>
      <c r="AA40" s="88"/>
      <c r="AB40" s="89"/>
      <c r="AC40" s="65"/>
      <c r="AD40" s="60">
        <f t="shared" si="44"/>
        <v>0</v>
      </c>
      <c r="AE40" s="60">
        <f t="shared" si="45"/>
        <v>0</v>
      </c>
    </row>
    <row r="41" spans="1:31" ht="15.45" customHeight="1" x14ac:dyDescent="0.3">
      <c r="A41" s="60">
        <f t="shared" si="34"/>
        <v>0</v>
      </c>
      <c r="B41" s="60">
        <f t="shared" si="35"/>
        <v>0</v>
      </c>
      <c r="C41" s="61"/>
      <c r="D41" s="62" t="s">
        <v>871</v>
      </c>
      <c r="E41" s="152"/>
      <c r="F41" s="249"/>
      <c r="G41" s="279"/>
      <c r="H41" s="63"/>
      <c r="I41" s="131"/>
      <c r="J41" s="60">
        <f t="shared" si="36"/>
        <v>0</v>
      </c>
      <c r="K41" s="60">
        <f t="shared" si="37"/>
        <v>0</v>
      </c>
      <c r="L41" s="496"/>
      <c r="M41" s="88"/>
      <c r="N41" s="131"/>
      <c r="O41" s="60">
        <f t="shared" si="38"/>
        <v>0</v>
      </c>
      <c r="P41" s="60">
        <f t="shared" si="39"/>
        <v>0</v>
      </c>
      <c r="Q41" s="88"/>
      <c r="R41" s="89"/>
      <c r="S41" s="65"/>
      <c r="T41" s="60">
        <f t="shared" si="40"/>
        <v>0</v>
      </c>
      <c r="U41" s="60">
        <f t="shared" si="41"/>
        <v>0</v>
      </c>
      <c r="V41" s="88"/>
      <c r="W41" s="89"/>
      <c r="X41" s="65"/>
      <c r="Y41" s="60">
        <f t="shared" si="42"/>
        <v>0</v>
      </c>
      <c r="Z41" s="60">
        <f t="shared" si="43"/>
        <v>0</v>
      </c>
      <c r="AA41" s="88"/>
      <c r="AB41" s="89"/>
      <c r="AC41" s="65"/>
      <c r="AD41" s="60">
        <f t="shared" si="44"/>
        <v>0</v>
      </c>
      <c r="AE41" s="60">
        <f t="shared" si="45"/>
        <v>0</v>
      </c>
    </row>
    <row r="42" spans="1:31" ht="15.45" customHeight="1" x14ac:dyDescent="0.25">
      <c r="A42" s="69"/>
      <c r="B42" s="69"/>
      <c r="C42" s="58"/>
      <c r="D42" s="50" t="s">
        <v>202</v>
      </c>
      <c r="E42" s="129" t="s">
        <v>203</v>
      </c>
      <c r="F42" s="251"/>
      <c r="G42" s="280"/>
      <c r="H42" s="55"/>
      <c r="I42" s="133"/>
      <c r="J42" s="70"/>
      <c r="K42" s="71"/>
      <c r="L42" s="495"/>
      <c r="M42" s="55"/>
      <c r="N42" s="133"/>
      <c r="O42" s="70"/>
      <c r="P42" s="71"/>
      <c r="Q42" s="55"/>
      <c r="R42" s="56"/>
      <c r="S42" s="53"/>
      <c r="T42" s="70"/>
      <c r="U42" s="71"/>
      <c r="V42" s="55"/>
      <c r="W42" s="56"/>
      <c r="X42" s="53"/>
      <c r="Y42" s="70"/>
      <c r="Z42" s="71"/>
      <c r="AA42" s="55"/>
      <c r="AB42" s="56"/>
      <c r="AC42" s="53"/>
      <c r="AD42" s="70"/>
      <c r="AE42" s="71"/>
    </row>
    <row r="43" spans="1:31" ht="15.45" customHeight="1" x14ac:dyDescent="0.25">
      <c r="A43" s="60">
        <f t="shared" ref="A43:A48" si="46">SUMIF($J$5:$IW$5,"QTY*Equipment",$J43:$IW43)</f>
        <v>0</v>
      </c>
      <c r="B43" s="60">
        <f t="shared" ref="B43:B48" si="47">SUMIF($J$5:$IW$5,"QTY*Install",$J43:$IW43)</f>
        <v>0</v>
      </c>
      <c r="C43" s="61"/>
      <c r="D43" s="62" t="s">
        <v>204</v>
      </c>
      <c r="E43" s="212" t="s">
        <v>205</v>
      </c>
      <c r="F43" s="249"/>
      <c r="G43" s="279"/>
      <c r="H43" s="63"/>
      <c r="I43" s="425">
        <v>1</v>
      </c>
      <c r="J43" s="60">
        <f t="shared" ref="J43:J48" si="48">G43*I43</f>
        <v>0</v>
      </c>
      <c r="K43" s="60">
        <f t="shared" ref="K43:K48" si="49">H43*I43</f>
        <v>0</v>
      </c>
      <c r="L43" s="496"/>
      <c r="M43" s="88"/>
      <c r="N43" s="420"/>
      <c r="O43" s="60">
        <f t="shared" ref="O43:O48" si="50">L43*N43</f>
        <v>0</v>
      </c>
      <c r="P43" s="60">
        <f t="shared" ref="P43:P48" si="51">M43*N43</f>
        <v>0</v>
      </c>
      <c r="Q43" s="88"/>
      <c r="R43" s="89"/>
      <c r="S43" s="421"/>
      <c r="T43" s="60">
        <f t="shared" ref="T43:T48" si="52">Q43*S43</f>
        <v>0</v>
      </c>
      <c r="U43" s="60">
        <f t="shared" ref="U43:U48" si="53">R43*S43</f>
        <v>0</v>
      </c>
      <c r="V43" s="88"/>
      <c r="W43" s="89"/>
      <c r="X43" s="65"/>
      <c r="Y43" s="60">
        <f t="shared" ref="Y43:Y48" si="54">V43*X43</f>
        <v>0</v>
      </c>
      <c r="Z43" s="60">
        <f t="shared" ref="Z43:Z48" si="55">W43*X43</f>
        <v>0</v>
      </c>
      <c r="AA43" s="88"/>
      <c r="AB43" s="89"/>
      <c r="AC43" s="65"/>
      <c r="AD43" s="60">
        <f t="shared" ref="AD43:AD48" si="56">AA43*AC43</f>
        <v>0</v>
      </c>
      <c r="AE43" s="60">
        <f t="shared" ref="AE43:AE48" si="57">AB43*AC43</f>
        <v>0</v>
      </c>
    </row>
    <row r="44" spans="1:31" ht="15.45" customHeight="1" x14ac:dyDescent="0.25">
      <c r="A44" s="60">
        <f t="shared" si="46"/>
        <v>0</v>
      </c>
      <c r="B44" s="60">
        <f t="shared" si="47"/>
        <v>0</v>
      </c>
      <c r="C44" s="61"/>
      <c r="D44" s="62" t="s">
        <v>206</v>
      </c>
      <c r="E44" s="212" t="s">
        <v>207</v>
      </c>
      <c r="F44" s="249"/>
      <c r="G44" s="279"/>
      <c r="H44" s="63"/>
      <c r="I44" s="425">
        <v>1</v>
      </c>
      <c r="J44" s="60">
        <f t="shared" si="48"/>
        <v>0</v>
      </c>
      <c r="K44" s="60">
        <f t="shared" si="49"/>
        <v>0</v>
      </c>
      <c r="L44" s="496"/>
      <c r="M44" s="88"/>
      <c r="N44" s="420"/>
      <c r="O44" s="60">
        <f t="shared" si="50"/>
        <v>0</v>
      </c>
      <c r="P44" s="60">
        <f t="shared" si="51"/>
        <v>0</v>
      </c>
      <c r="Q44" s="88"/>
      <c r="R44" s="89"/>
      <c r="S44" s="380"/>
      <c r="T44" s="60">
        <f t="shared" si="52"/>
        <v>0</v>
      </c>
      <c r="U44" s="60">
        <f t="shared" si="53"/>
        <v>0</v>
      </c>
      <c r="V44" s="88"/>
      <c r="W44" s="89"/>
      <c r="X44" s="65"/>
      <c r="Y44" s="60">
        <f t="shared" si="54"/>
        <v>0</v>
      </c>
      <c r="Z44" s="60">
        <f t="shared" si="55"/>
        <v>0</v>
      </c>
      <c r="AA44" s="88"/>
      <c r="AB44" s="89"/>
      <c r="AC44" s="65"/>
      <c r="AD44" s="60">
        <f t="shared" si="56"/>
        <v>0</v>
      </c>
      <c r="AE44" s="60">
        <f t="shared" si="57"/>
        <v>0</v>
      </c>
    </row>
    <row r="45" spans="1:31" ht="15.45" customHeight="1" x14ac:dyDescent="0.25">
      <c r="A45" s="60">
        <f t="shared" si="46"/>
        <v>0</v>
      </c>
      <c r="B45" s="60">
        <f t="shared" si="47"/>
        <v>0</v>
      </c>
      <c r="C45" s="61"/>
      <c r="D45" s="62" t="s">
        <v>208</v>
      </c>
      <c r="E45" s="212" t="s">
        <v>209</v>
      </c>
      <c r="F45" s="249"/>
      <c r="G45" s="279"/>
      <c r="H45" s="63"/>
      <c r="I45" s="425">
        <v>1</v>
      </c>
      <c r="J45" s="60">
        <f t="shared" si="48"/>
        <v>0</v>
      </c>
      <c r="K45" s="60">
        <f t="shared" si="49"/>
        <v>0</v>
      </c>
      <c r="L45" s="496"/>
      <c r="M45" s="88"/>
      <c r="N45" s="420"/>
      <c r="O45" s="60">
        <f t="shared" si="50"/>
        <v>0</v>
      </c>
      <c r="P45" s="60">
        <f t="shared" si="51"/>
        <v>0</v>
      </c>
      <c r="Q45" s="88"/>
      <c r="R45" s="89"/>
      <c r="S45" s="421"/>
      <c r="T45" s="60">
        <f t="shared" si="52"/>
        <v>0</v>
      </c>
      <c r="U45" s="60">
        <f t="shared" si="53"/>
        <v>0</v>
      </c>
      <c r="V45" s="88"/>
      <c r="W45" s="89"/>
      <c r="X45" s="65"/>
      <c r="Y45" s="60">
        <f t="shared" si="54"/>
        <v>0</v>
      </c>
      <c r="Z45" s="60">
        <f t="shared" si="55"/>
        <v>0</v>
      </c>
      <c r="AA45" s="88"/>
      <c r="AB45" s="89"/>
      <c r="AC45" s="65"/>
      <c r="AD45" s="60">
        <f t="shared" si="56"/>
        <v>0</v>
      </c>
      <c r="AE45" s="60">
        <f t="shared" si="57"/>
        <v>0</v>
      </c>
    </row>
    <row r="46" spans="1:31" ht="15.45" customHeight="1" x14ac:dyDescent="0.25">
      <c r="A46" s="60">
        <f t="shared" si="46"/>
        <v>0</v>
      </c>
      <c r="B46" s="60">
        <f t="shared" si="47"/>
        <v>0</v>
      </c>
      <c r="C46" s="61"/>
      <c r="D46" s="62" t="s">
        <v>210</v>
      </c>
      <c r="E46" s="167" t="s">
        <v>211</v>
      </c>
      <c r="F46" s="249"/>
      <c r="G46" s="279"/>
      <c r="H46" s="63"/>
      <c r="I46" s="380"/>
      <c r="J46" s="60">
        <f t="shared" si="48"/>
        <v>0</v>
      </c>
      <c r="K46" s="60">
        <f t="shared" si="49"/>
        <v>0</v>
      </c>
      <c r="L46" s="496"/>
      <c r="M46" s="88"/>
      <c r="N46" s="380">
        <v>1</v>
      </c>
      <c r="O46" s="60">
        <f t="shared" si="50"/>
        <v>0</v>
      </c>
      <c r="P46" s="60">
        <f t="shared" si="51"/>
        <v>0</v>
      </c>
      <c r="Q46" s="88"/>
      <c r="R46" s="89"/>
      <c r="S46" s="421">
        <v>1</v>
      </c>
      <c r="T46" s="60">
        <f t="shared" si="52"/>
        <v>0</v>
      </c>
      <c r="U46" s="60">
        <f t="shared" si="53"/>
        <v>0</v>
      </c>
      <c r="V46" s="88"/>
      <c r="W46" s="89"/>
      <c r="X46" s="65"/>
      <c r="Y46" s="60">
        <f t="shared" si="54"/>
        <v>0</v>
      </c>
      <c r="Z46" s="60">
        <f t="shared" si="55"/>
        <v>0</v>
      </c>
      <c r="AA46" s="88"/>
      <c r="AB46" s="89"/>
      <c r="AC46" s="65"/>
      <c r="AD46" s="60">
        <f t="shared" si="56"/>
        <v>0</v>
      </c>
      <c r="AE46" s="60">
        <f t="shared" si="57"/>
        <v>0</v>
      </c>
    </row>
    <row r="47" spans="1:31" ht="15.45" customHeight="1" x14ac:dyDescent="0.3">
      <c r="A47" s="60">
        <f t="shared" si="46"/>
        <v>0</v>
      </c>
      <c r="B47" s="60">
        <f t="shared" si="47"/>
        <v>0</v>
      </c>
      <c r="C47" s="61"/>
      <c r="D47" s="62" t="s">
        <v>212</v>
      </c>
      <c r="E47" s="213"/>
      <c r="F47" s="249"/>
      <c r="G47" s="279"/>
      <c r="H47" s="63"/>
      <c r="I47" s="131"/>
      <c r="J47" s="60">
        <f t="shared" si="48"/>
        <v>0</v>
      </c>
      <c r="K47" s="60">
        <f t="shared" si="49"/>
        <v>0</v>
      </c>
      <c r="L47" s="496"/>
      <c r="M47" s="88"/>
      <c r="N47" s="131"/>
      <c r="O47" s="60">
        <f t="shared" si="50"/>
        <v>0</v>
      </c>
      <c r="P47" s="60">
        <f t="shared" si="51"/>
        <v>0</v>
      </c>
      <c r="Q47" s="88"/>
      <c r="R47" s="89"/>
      <c r="S47" s="65"/>
      <c r="T47" s="60">
        <f t="shared" si="52"/>
        <v>0</v>
      </c>
      <c r="U47" s="60">
        <f t="shared" si="53"/>
        <v>0</v>
      </c>
      <c r="V47" s="88"/>
      <c r="W47" s="89"/>
      <c r="X47" s="65"/>
      <c r="Y47" s="60">
        <f t="shared" si="54"/>
        <v>0</v>
      </c>
      <c r="Z47" s="60">
        <f t="shared" si="55"/>
        <v>0</v>
      </c>
      <c r="AA47" s="88"/>
      <c r="AB47" s="89"/>
      <c r="AC47" s="65"/>
      <c r="AD47" s="60">
        <f t="shared" si="56"/>
        <v>0</v>
      </c>
      <c r="AE47" s="60">
        <f t="shared" si="57"/>
        <v>0</v>
      </c>
    </row>
    <row r="48" spans="1:31" ht="15.45" customHeight="1" x14ac:dyDescent="0.3">
      <c r="A48" s="60">
        <f t="shared" si="46"/>
        <v>0</v>
      </c>
      <c r="B48" s="60">
        <f t="shared" si="47"/>
        <v>0</v>
      </c>
      <c r="C48" s="61"/>
      <c r="D48" s="62" t="s">
        <v>213</v>
      </c>
      <c r="E48" s="213"/>
      <c r="F48" s="249"/>
      <c r="G48" s="279"/>
      <c r="H48" s="63"/>
      <c r="I48" s="131"/>
      <c r="J48" s="60">
        <f t="shared" si="48"/>
        <v>0</v>
      </c>
      <c r="K48" s="60">
        <f t="shared" si="49"/>
        <v>0</v>
      </c>
      <c r="L48" s="496"/>
      <c r="M48" s="88"/>
      <c r="N48" s="131"/>
      <c r="O48" s="60">
        <f t="shared" si="50"/>
        <v>0</v>
      </c>
      <c r="P48" s="60">
        <f t="shared" si="51"/>
        <v>0</v>
      </c>
      <c r="Q48" s="88"/>
      <c r="R48" s="89"/>
      <c r="S48" s="65"/>
      <c r="T48" s="60">
        <f t="shared" si="52"/>
        <v>0</v>
      </c>
      <c r="U48" s="60">
        <f t="shared" si="53"/>
        <v>0</v>
      </c>
      <c r="V48" s="88"/>
      <c r="W48" s="89"/>
      <c r="X48" s="65"/>
      <c r="Y48" s="60">
        <f t="shared" si="54"/>
        <v>0</v>
      </c>
      <c r="Z48" s="60">
        <f t="shared" si="55"/>
        <v>0</v>
      </c>
      <c r="AA48" s="88"/>
      <c r="AB48" s="89"/>
      <c r="AC48" s="65"/>
      <c r="AD48" s="60">
        <f t="shared" si="56"/>
        <v>0</v>
      </c>
      <c r="AE48" s="60">
        <f t="shared" si="57"/>
        <v>0</v>
      </c>
    </row>
    <row r="49" spans="1:31" ht="15.45" customHeight="1" x14ac:dyDescent="0.25">
      <c r="A49" s="69"/>
      <c r="B49" s="69"/>
      <c r="C49" s="58"/>
      <c r="D49" s="50" t="s">
        <v>214</v>
      </c>
      <c r="E49" s="129" t="s">
        <v>215</v>
      </c>
      <c r="F49" s="251"/>
      <c r="G49" s="280"/>
      <c r="H49" s="55"/>
      <c r="I49" s="133"/>
      <c r="J49" s="70"/>
      <c r="K49" s="71"/>
      <c r="L49" s="495"/>
      <c r="M49" s="55"/>
      <c r="N49" s="133"/>
      <c r="O49" s="70"/>
      <c r="P49" s="71"/>
      <c r="Q49" s="55"/>
      <c r="R49" s="56"/>
      <c r="S49" s="53"/>
      <c r="T49" s="70"/>
      <c r="U49" s="71"/>
      <c r="V49" s="55"/>
      <c r="W49" s="56"/>
      <c r="X49" s="53"/>
      <c r="Y49" s="70"/>
      <c r="Z49" s="71"/>
      <c r="AA49" s="55"/>
      <c r="AB49" s="56"/>
      <c r="AC49" s="53"/>
      <c r="AD49" s="70"/>
      <c r="AE49" s="71"/>
    </row>
    <row r="50" spans="1:31" ht="15.45" customHeight="1" x14ac:dyDescent="0.25">
      <c r="A50" s="60">
        <f t="shared" ref="A50:A60" si="58">SUMIF($J$5:$IW$5,"QTY*Equipment",$J50:$IW50)</f>
        <v>0</v>
      </c>
      <c r="B50" s="60">
        <f t="shared" ref="B50:B60" si="59">SUMIF($J$5:$IW$5,"QTY*Install",$J50:$IW50)</f>
        <v>0</v>
      </c>
      <c r="C50" s="61"/>
      <c r="D50" s="62" t="s">
        <v>216</v>
      </c>
      <c r="E50" s="167" t="s">
        <v>217</v>
      </c>
      <c r="F50" s="249"/>
      <c r="G50" s="279"/>
      <c r="H50" s="63"/>
      <c r="I50" s="282"/>
      <c r="J50" s="60">
        <f t="shared" ref="J50:J60" si="60">G50*I50</f>
        <v>0</v>
      </c>
      <c r="K50" s="60">
        <f t="shared" ref="K50:K60" si="61">H50*I50</f>
        <v>0</v>
      </c>
      <c r="L50" s="496"/>
      <c r="M50" s="88"/>
      <c r="N50" s="131"/>
      <c r="O50" s="60">
        <f t="shared" ref="O50:O60" si="62">L50*N50</f>
        <v>0</v>
      </c>
      <c r="P50" s="60">
        <f t="shared" ref="P50:P60" si="63">M50*N50</f>
        <v>0</v>
      </c>
      <c r="Q50" s="88"/>
      <c r="R50" s="89"/>
      <c r="S50" s="65"/>
      <c r="T50" s="60">
        <f t="shared" ref="T50:T60" si="64">Q50*S50</f>
        <v>0</v>
      </c>
      <c r="U50" s="60">
        <f t="shared" ref="U50:U60" si="65">R50*S50</f>
        <v>0</v>
      </c>
      <c r="V50" s="88"/>
      <c r="W50" s="89"/>
      <c r="X50" s="65"/>
      <c r="Y50" s="60">
        <f t="shared" ref="Y50:Y60" si="66">V50*X50</f>
        <v>0</v>
      </c>
      <c r="Z50" s="60">
        <f t="shared" ref="Z50:Z60" si="67">W50*X50</f>
        <v>0</v>
      </c>
      <c r="AA50" s="88"/>
      <c r="AB50" s="89"/>
      <c r="AC50" s="65"/>
      <c r="AD50" s="60">
        <f t="shared" ref="AD50:AD60" si="68">AA50*AC50</f>
        <v>0</v>
      </c>
      <c r="AE50" s="60">
        <f t="shared" ref="AE50:AE60" si="69">AB50*AC50</f>
        <v>0</v>
      </c>
    </row>
    <row r="51" spans="1:31" ht="15.45" customHeight="1" x14ac:dyDescent="0.25">
      <c r="A51" s="60">
        <f t="shared" si="58"/>
        <v>0</v>
      </c>
      <c r="B51" s="60">
        <f t="shared" si="59"/>
        <v>0</v>
      </c>
      <c r="C51" s="61"/>
      <c r="D51" s="62" t="s">
        <v>218</v>
      </c>
      <c r="E51" s="167" t="s">
        <v>153</v>
      </c>
      <c r="F51" s="249"/>
      <c r="G51" s="279"/>
      <c r="H51" s="63"/>
      <c r="I51" s="380">
        <v>4</v>
      </c>
      <c r="J51" s="60">
        <f t="shared" si="60"/>
        <v>0</v>
      </c>
      <c r="K51" s="60">
        <f t="shared" si="61"/>
        <v>0</v>
      </c>
      <c r="L51" s="496"/>
      <c r="M51" s="88"/>
      <c r="N51" s="380">
        <v>7</v>
      </c>
      <c r="O51" s="60">
        <f t="shared" si="62"/>
        <v>0</v>
      </c>
      <c r="P51" s="60">
        <f t="shared" si="63"/>
        <v>0</v>
      </c>
      <c r="Q51" s="88"/>
      <c r="R51" s="89"/>
      <c r="S51" s="421">
        <v>4</v>
      </c>
      <c r="T51" s="60">
        <f t="shared" si="64"/>
        <v>0</v>
      </c>
      <c r="U51" s="60">
        <f t="shared" si="65"/>
        <v>0</v>
      </c>
      <c r="V51" s="88"/>
      <c r="W51" s="89"/>
      <c r="X51" s="65"/>
      <c r="Y51" s="60">
        <f t="shared" si="66"/>
        <v>0</v>
      </c>
      <c r="Z51" s="60">
        <f t="shared" si="67"/>
        <v>0</v>
      </c>
      <c r="AA51" s="88"/>
      <c r="AB51" s="89"/>
      <c r="AC51" s="65"/>
      <c r="AD51" s="60">
        <f t="shared" si="68"/>
        <v>0</v>
      </c>
      <c r="AE51" s="60">
        <f t="shared" si="69"/>
        <v>0</v>
      </c>
    </row>
    <row r="52" spans="1:31" ht="15.45" customHeight="1" x14ac:dyDescent="0.3">
      <c r="A52" s="60">
        <f t="shared" si="58"/>
        <v>0</v>
      </c>
      <c r="B52" s="60">
        <f t="shared" si="59"/>
        <v>0</v>
      </c>
      <c r="C52" s="61"/>
      <c r="D52" s="62" t="s">
        <v>219</v>
      </c>
      <c r="E52" s="213"/>
      <c r="F52" s="249"/>
      <c r="G52" s="279"/>
      <c r="H52" s="63"/>
      <c r="I52" s="131"/>
      <c r="J52" s="60">
        <f t="shared" si="60"/>
        <v>0</v>
      </c>
      <c r="K52" s="60">
        <f t="shared" si="61"/>
        <v>0</v>
      </c>
      <c r="L52" s="496"/>
      <c r="M52" s="88"/>
      <c r="N52" s="131"/>
      <c r="O52" s="60">
        <f t="shared" si="62"/>
        <v>0</v>
      </c>
      <c r="P52" s="60">
        <f t="shared" si="63"/>
        <v>0</v>
      </c>
      <c r="Q52" s="88"/>
      <c r="R52" s="89"/>
      <c r="S52" s="65"/>
      <c r="T52" s="60">
        <f t="shared" si="64"/>
        <v>0</v>
      </c>
      <c r="U52" s="60">
        <f t="shared" si="65"/>
        <v>0</v>
      </c>
      <c r="V52" s="88"/>
      <c r="W52" s="89"/>
      <c r="X52" s="65"/>
      <c r="Y52" s="60">
        <f t="shared" si="66"/>
        <v>0</v>
      </c>
      <c r="Z52" s="60">
        <f t="shared" si="67"/>
        <v>0</v>
      </c>
      <c r="AA52" s="88"/>
      <c r="AB52" s="89"/>
      <c r="AC52" s="65"/>
      <c r="AD52" s="60">
        <f t="shared" si="68"/>
        <v>0</v>
      </c>
      <c r="AE52" s="60">
        <f t="shared" si="69"/>
        <v>0</v>
      </c>
    </row>
    <row r="53" spans="1:31" ht="15.45" customHeight="1" x14ac:dyDescent="0.3">
      <c r="A53" s="60">
        <f t="shared" si="58"/>
        <v>0</v>
      </c>
      <c r="B53" s="60">
        <f t="shared" si="59"/>
        <v>0</v>
      </c>
      <c r="C53" s="61"/>
      <c r="D53" s="62" t="s">
        <v>220</v>
      </c>
      <c r="E53" s="213"/>
      <c r="F53" s="249"/>
      <c r="G53" s="279"/>
      <c r="H53" s="63"/>
      <c r="I53" s="131"/>
      <c r="J53" s="60">
        <f t="shared" si="60"/>
        <v>0</v>
      </c>
      <c r="K53" s="60">
        <f t="shared" si="61"/>
        <v>0</v>
      </c>
      <c r="L53" s="496"/>
      <c r="M53" s="88"/>
      <c r="N53" s="131"/>
      <c r="O53" s="60">
        <f t="shared" si="62"/>
        <v>0</v>
      </c>
      <c r="P53" s="60">
        <f t="shared" si="63"/>
        <v>0</v>
      </c>
      <c r="Q53" s="88"/>
      <c r="R53" s="89"/>
      <c r="S53" s="65"/>
      <c r="T53" s="60">
        <f t="shared" si="64"/>
        <v>0</v>
      </c>
      <c r="U53" s="60">
        <f t="shared" si="65"/>
        <v>0</v>
      </c>
      <c r="V53" s="88"/>
      <c r="W53" s="89"/>
      <c r="X53" s="65"/>
      <c r="Y53" s="60">
        <f t="shared" si="66"/>
        <v>0</v>
      </c>
      <c r="Z53" s="60">
        <f t="shared" si="67"/>
        <v>0</v>
      </c>
      <c r="AA53" s="88"/>
      <c r="AB53" s="89"/>
      <c r="AC53" s="65"/>
      <c r="AD53" s="60">
        <f t="shared" si="68"/>
        <v>0</v>
      </c>
      <c r="AE53" s="60">
        <f t="shared" si="69"/>
        <v>0</v>
      </c>
    </row>
    <row r="54" spans="1:31" ht="15.45" customHeight="1" x14ac:dyDescent="0.3">
      <c r="A54" s="60">
        <f t="shared" si="58"/>
        <v>0</v>
      </c>
      <c r="B54" s="60">
        <f t="shared" si="59"/>
        <v>0</v>
      </c>
      <c r="C54" s="61"/>
      <c r="D54" s="62" t="s">
        <v>221</v>
      </c>
      <c r="E54" s="213"/>
      <c r="F54" s="249"/>
      <c r="G54" s="279"/>
      <c r="H54" s="63"/>
      <c r="I54" s="131"/>
      <c r="J54" s="60">
        <f t="shared" si="60"/>
        <v>0</v>
      </c>
      <c r="K54" s="60">
        <f t="shared" si="61"/>
        <v>0</v>
      </c>
      <c r="L54" s="496"/>
      <c r="M54" s="88"/>
      <c r="N54" s="131"/>
      <c r="O54" s="60">
        <f t="shared" si="62"/>
        <v>0</v>
      </c>
      <c r="P54" s="60">
        <f t="shared" si="63"/>
        <v>0</v>
      </c>
      <c r="Q54" s="88"/>
      <c r="R54" s="89"/>
      <c r="S54" s="65"/>
      <c r="T54" s="60">
        <f t="shared" si="64"/>
        <v>0</v>
      </c>
      <c r="U54" s="60">
        <f t="shared" si="65"/>
        <v>0</v>
      </c>
      <c r="V54" s="88"/>
      <c r="W54" s="89"/>
      <c r="X54" s="65"/>
      <c r="Y54" s="60">
        <f t="shared" si="66"/>
        <v>0</v>
      </c>
      <c r="Z54" s="60">
        <f t="shared" si="67"/>
        <v>0</v>
      </c>
      <c r="AA54" s="88"/>
      <c r="AB54" s="89"/>
      <c r="AC54" s="65"/>
      <c r="AD54" s="60">
        <f t="shared" si="68"/>
        <v>0</v>
      </c>
      <c r="AE54" s="60">
        <f t="shared" si="69"/>
        <v>0</v>
      </c>
    </row>
    <row r="55" spans="1:31" ht="15.45" customHeight="1" x14ac:dyDescent="0.25">
      <c r="A55" s="69"/>
      <c r="B55" s="69"/>
      <c r="C55" s="58"/>
      <c r="D55" s="50" t="s">
        <v>877</v>
      </c>
      <c r="E55" s="381" t="s">
        <v>120</v>
      </c>
      <c r="F55" s="69"/>
      <c r="G55" s="69"/>
      <c r="H55" s="58"/>
      <c r="I55" s="131"/>
      <c r="J55" s="60">
        <f t="shared" si="60"/>
        <v>0</v>
      </c>
      <c r="K55" s="60">
        <f t="shared" si="61"/>
        <v>0</v>
      </c>
      <c r="L55" s="496"/>
      <c r="M55" s="88"/>
      <c r="N55" s="131"/>
      <c r="O55" s="60">
        <f t="shared" si="62"/>
        <v>0</v>
      </c>
      <c r="P55" s="60">
        <f t="shared" si="63"/>
        <v>0</v>
      </c>
      <c r="Q55" s="88"/>
      <c r="R55" s="89"/>
      <c r="S55" s="65"/>
      <c r="T55" s="60">
        <f t="shared" si="64"/>
        <v>0</v>
      </c>
      <c r="U55" s="60">
        <f t="shared" si="65"/>
        <v>0</v>
      </c>
      <c r="V55" s="88"/>
      <c r="W55" s="89"/>
      <c r="X55" s="65"/>
      <c r="Y55" s="60">
        <f t="shared" si="66"/>
        <v>0</v>
      </c>
      <c r="Z55" s="60">
        <f t="shared" si="67"/>
        <v>0</v>
      </c>
      <c r="AA55" s="88"/>
      <c r="AB55" s="89"/>
      <c r="AC55" s="65"/>
      <c r="AD55" s="60">
        <f t="shared" si="68"/>
        <v>0</v>
      </c>
      <c r="AE55" s="60">
        <f t="shared" si="69"/>
        <v>0</v>
      </c>
    </row>
    <row r="56" spans="1:31" ht="15.45" customHeight="1" x14ac:dyDescent="0.25">
      <c r="A56" s="60">
        <f t="shared" si="58"/>
        <v>0</v>
      </c>
      <c r="B56" s="60">
        <f t="shared" si="59"/>
        <v>0</v>
      </c>
      <c r="C56" s="61"/>
      <c r="D56" s="62" t="s">
        <v>873</v>
      </c>
      <c r="E56" s="379" t="s">
        <v>126</v>
      </c>
      <c r="F56" s="249"/>
      <c r="G56" s="279"/>
      <c r="H56" s="63"/>
      <c r="I56" s="380">
        <v>5</v>
      </c>
      <c r="J56" s="60">
        <f t="shared" si="60"/>
        <v>0</v>
      </c>
      <c r="K56" s="60">
        <f t="shared" si="61"/>
        <v>0</v>
      </c>
      <c r="L56" s="496"/>
      <c r="M56" s="88"/>
      <c r="N56" s="380">
        <v>5</v>
      </c>
      <c r="O56" s="60">
        <f t="shared" si="62"/>
        <v>0</v>
      </c>
      <c r="P56" s="60">
        <f t="shared" si="63"/>
        <v>0</v>
      </c>
      <c r="Q56" s="88"/>
      <c r="R56" s="89"/>
      <c r="S56" s="380">
        <v>5</v>
      </c>
      <c r="T56" s="60">
        <f t="shared" si="64"/>
        <v>0</v>
      </c>
      <c r="U56" s="60">
        <f t="shared" si="65"/>
        <v>0</v>
      </c>
      <c r="V56" s="88"/>
      <c r="W56" s="89"/>
      <c r="X56" s="380"/>
      <c r="Y56" s="60">
        <f t="shared" si="66"/>
        <v>0</v>
      </c>
      <c r="Z56" s="60">
        <f t="shared" si="67"/>
        <v>0</v>
      </c>
      <c r="AA56" s="88"/>
      <c r="AB56" s="89"/>
      <c r="AC56" s="380"/>
      <c r="AD56" s="60">
        <f t="shared" si="68"/>
        <v>0</v>
      </c>
      <c r="AE56" s="60">
        <f t="shared" si="69"/>
        <v>0</v>
      </c>
    </row>
    <row r="57" spans="1:31" ht="15.45" customHeight="1" x14ac:dyDescent="0.25">
      <c r="A57" s="60">
        <f t="shared" si="58"/>
        <v>0</v>
      </c>
      <c r="B57" s="60">
        <f t="shared" si="59"/>
        <v>0</v>
      </c>
      <c r="C57" s="61"/>
      <c r="D57" s="62" t="s">
        <v>874</v>
      </c>
      <c r="E57" s="379" t="s">
        <v>203</v>
      </c>
      <c r="F57" s="249"/>
      <c r="G57" s="279"/>
      <c r="H57" s="63"/>
      <c r="I57" s="380">
        <v>2</v>
      </c>
      <c r="J57" s="60">
        <f t="shared" si="60"/>
        <v>0</v>
      </c>
      <c r="K57" s="60">
        <f t="shared" si="61"/>
        <v>0</v>
      </c>
      <c r="L57" s="496"/>
      <c r="M57" s="88"/>
      <c r="N57" s="380">
        <v>2</v>
      </c>
      <c r="O57" s="60">
        <f t="shared" si="62"/>
        <v>0</v>
      </c>
      <c r="P57" s="60">
        <f t="shared" si="63"/>
        <v>0</v>
      </c>
      <c r="Q57" s="88"/>
      <c r="R57" s="89"/>
      <c r="S57" s="380">
        <v>2</v>
      </c>
      <c r="T57" s="60">
        <f t="shared" si="64"/>
        <v>0</v>
      </c>
      <c r="U57" s="60">
        <f t="shared" si="65"/>
        <v>0</v>
      </c>
      <c r="V57" s="88"/>
      <c r="W57" s="89"/>
      <c r="X57" s="380"/>
      <c r="Y57" s="60">
        <f t="shared" si="66"/>
        <v>0</v>
      </c>
      <c r="Z57" s="60">
        <f t="shared" si="67"/>
        <v>0</v>
      </c>
      <c r="AA57" s="88"/>
      <c r="AB57" s="89"/>
      <c r="AC57" s="380"/>
      <c r="AD57" s="60">
        <f t="shared" si="68"/>
        <v>0</v>
      </c>
      <c r="AE57" s="60">
        <f t="shared" si="69"/>
        <v>0</v>
      </c>
    </row>
    <row r="58" spans="1:31" ht="15.45" customHeight="1" x14ac:dyDescent="0.25">
      <c r="A58" s="60">
        <f t="shared" si="58"/>
        <v>0</v>
      </c>
      <c r="B58" s="60">
        <f t="shared" si="59"/>
        <v>0</v>
      </c>
      <c r="C58" s="61"/>
      <c r="D58" s="62" t="s">
        <v>875</v>
      </c>
      <c r="E58" s="379" t="s">
        <v>621</v>
      </c>
      <c r="F58" s="249"/>
      <c r="G58" s="279"/>
      <c r="H58" s="63"/>
      <c r="I58" s="380">
        <v>1</v>
      </c>
      <c r="J58" s="60">
        <f t="shared" si="60"/>
        <v>0</v>
      </c>
      <c r="K58" s="60">
        <f t="shared" si="61"/>
        <v>0</v>
      </c>
      <c r="L58" s="496"/>
      <c r="M58" s="88"/>
      <c r="N58" s="380">
        <v>1</v>
      </c>
      <c r="O58" s="60">
        <f t="shared" si="62"/>
        <v>0</v>
      </c>
      <c r="P58" s="60">
        <f t="shared" si="63"/>
        <v>0</v>
      </c>
      <c r="Q58" s="88"/>
      <c r="R58" s="89"/>
      <c r="S58" s="380">
        <v>1</v>
      </c>
      <c r="T58" s="60">
        <f t="shared" si="64"/>
        <v>0</v>
      </c>
      <c r="U58" s="60">
        <f t="shared" si="65"/>
        <v>0</v>
      </c>
      <c r="V58" s="88"/>
      <c r="W58" s="89"/>
      <c r="X58" s="380"/>
      <c r="Y58" s="60">
        <f t="shared" si="66"/>
        <v>0</v>
      </c>
      <c r="Z58" s="60">
        <f t="shared" si="67"/>
        <v>0</v>
      </c>
      <c r="AA58" s="88"/>
      <c r="AB58" s="89"/>
      <c r="AC58" s="380"/>
      <c r="AD58" s="60">
        <f t="shared" si="68"/>
        <v>0</v>
      </c>
      <c r="AE58" s="60">
        <f t="shared" si="69"/>
        <v>0</v>
      </c>
    </row>
    <row r="59" spans="1:31" ht="15.45" customHeight="1" x14ac:dyDescent="0.3">
      <c r="A59" s="60">
        <f t="shared" si="58"/>
        <v>0</v>
      </c>
      <c r="B59" s="60">
        <f t="shared" si="59"/>
        <v>0</v>
      </c>
      <c r="C59" s="61"/>
      <c r="D59" s="62" t="s">
        <v>876</v>
      </c>
      <c r="E59" s="213"/>
      <c r="F59" s="249"/>
      <c r="G59" s="279"/>
      <c r="H59" s="63"/>
      <c r="I59" s="131"/>
      <c r="J59" s="60">
        <f t="shared" si="60"/>
        <v>0</v>
      </c>
      <c r="K59" s="60">
        <f t="shared" si="61"/>
        <v>0</v>
      </c>
      <c r="L59" s="496"/>
      <c r="M59" s="88"/>
      <c r="N59" s="131"/>
      <c r="O59" s="60">
        <f t="shared" si="62"/>
        <v>0</v>
      </c>
      <c r="P59" s="60">
        <f t="shared" si="63"/>
        <v>0</v>
      </c>
      <c r="Q59" s="88"/>
      <c r="R59" s="89"/>
      <c r="S59" s="382"/>
      <c r="T59" s="60">
        <f t="shared" si="64"/>
        <v>0</v>
      </c>
      <c r="U59" s="60">
        <f t="shared" si="65"/>
        <v>0</v>
      </c>
      <c r="V59" s="88"/>
      <c r="W59" s="89"/>
      <c r="X59" s="382"/>
      <c r="Y59" s="60">
        <f t="shared" si="66"/>
        <v>0</v>
      </c>
      <c r="Z59" s="60">
        <f t="shared" si="67"/>
        <v>0</v>
      </c>
      <c r="AA59" s="88"/>
      <c r="AB59" s="89"/>
      <c r="AC59" s="382"/>
      <c r="AD59" s="60">
        <f t="shared" si="68"/>
        <v>0</v>
      </c>
      <c r="AE59" s="60">
        <f t="shared" si="69"/>
        <v>0</v>
      </c>
    </row>
    <row r="60" spans="1:31" ht="15.45" customHeight="1" thickBot="1" x14ac:dyDescent="0.35">
      <c r="A60" s="77">
        <f t="shared" si="58"/>
        <v>0</v>
      </c>
      <c r="B60" s="77">
        <f t="shared" si="59"/>
        <v>0</v>
      </c>
      <c r="C60" s="78"/>
      <c r="D60" s="79" t="s">
        <v>878</v>
      </c>
      <c r="E60" s="230"/>
      <c r="F60" s="252"/>
      <c r="G60" s="383"/>
      <c r="H60" s="261"/>
      <c r="I60" s="134"/>
      <c r="J60" s="60">
        <f t="shared" si="60"/>
        <v>0</v>
      </c>
      <c r="K60" s="60">
        <f t="shared" si="61"/>
        <v>0</v>
      </c>
      <c r="L60" s="497"/>
      <c r="M60" s="109"/>
      <c r="N60" s="134"/>
      <c r="O60" s="60">
        <f t="shared" si="62"/>
        <v>0</v>
      </c>
      <c r="P60" s="60">
        <f t="shared" si="63"/>
        <v>0</v>
      </c>
      <c r="Q60" s="109"/>
      <c r="R60" s="110"/>
      <c r="S60" s="111"/>
      <c r="T60" s="60">
        <f t="shared" si="64"/>
        <v>0</v>
      </c>
      <c r="U60" s="60">
        <f t="shared" si="65"/>
        <v>0</v>
      </c>
      <c r="V60" s="109"/>
      <c r="W60" s="110"/>
      <c r="X60" s="111"/>
      <c r="Y60" s="60">
        <f t="shared" si="66"/>
        <v>0</v>
      </c>
      <c r="Z60" s="60">
        <f t="shared" si="67"/>
        <v>0</v>
      </c>
      <c r="AA60" s="109"/>
      <c r="AB60" s="110"/>
      <c r="AC60" s="111"/>
      <c r="AD60" s="60">
        <f t="shared" si="68"/>
        <v>0</v>
      </c>
      <c r="AE60" s="60">
        <f t="shared" si="69"/>
        <v>0</v>
      </c>
    </row>
  </sheetData>
  <mergeCells count="10">
    <mergeCell ref="AA4:AE4"/>
    <mergeCell ref="A1:C1"/>
    <mergeCell ref="G4:K4"/>
    <mergeCell ref="L4:P4"/>
    <mergeCell ref="Q4:U4"/>
    <mergeCell ref="V4:Z4"/>
    <mergeCell ref="D1:E1"/>
    <mergeCell ref="D2:E2"/>
    <mergeCell ref="D3:E3"/>
    <mergeCell ref="F4:F5"/>
  </mergeCells>
  <phoneticPr fontId="2" type="noConversion"/>
  <hyperlinks>
    <hyperlink ref="A2" location="'Project Summation'!A1" display="'Project Summation'!A1" xr:uid="{200966B6-6BDA-A746-BF8D-971363DFB463}"/>
  </hyperlinks>
  <pageMargins left="0.7" right="0.7" top="0.75" bottom="0.75" header="0.3" footer="0.3"/>
  <pageSetup orientation="portrait" horizontalDpi="200" verticalDpi="200" copies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451D3-C6EE-4AD8-AAA0-0371DBC185C0}">
  <dimension ref="A1:J35"/>
  <sheetViews>
    <sheetView zoomScaleNormal="100" workbookViewId="0">
      <pane xSplit="5" ySplit="5" topLeftCell="F6" activePane="bottomRight" state="frozen"/>
      <selection pane="topRight" activeCell="F1" sqref="F1"/>
      <selection pane="bottomLeft" activeCell="A6" sqref="A6"/>
      <selection pane="bottomRight" activeCell="F7" sqref="F7"/>
    </sheetView>
  </sheetViews>
  <sheetFormatPr defaultColWidth="8.6640625" defaultRowHeight="13.8" x14ac:dyDescent="0.25"/>
  <cols>
    <col min="1" max="2" width="15.6640625" style="194" customWidth="1"/>
    <col min="3" max="3" width="9.109375" style="194"/>
    <col min="4" max="4" width="10.33203125" style="194" customWidth="1"/>
    <col min="5" max="5" width="45" style="194" customWidth="1"/>
    <col min="6" max="6" width="36.109375" style="194" customWidth="1"/>
    <col min="7" max="7" width="15.6640625" style="194" customWidth="1"/>
    <col min="8" max="8" width="10.6640625" style="194" customWidth="1"/>
    <col min="9" max="9" width="15.6640625" style="194" customWidth="1"/>
    <col min="10" max="10" width="10.6640625" style="194" customWidth="1"/>
    <col min="11" max="255" width="9.109375" style="194"/>
    <col min="256" max="256" width="12.109375" style="194" bestFit="1" customWidth="1"/>
    <col min="257" max="260" width="9.109375" style="194"/>
    <col min="261" max="262" width="36.109375" style="194" customWidth="1"/>
    <col min="263" max="511" width="9.109375" style="194"/>
    <col min="512" max="512" width="12.109375" style="194" bestFit="1" customWidth="1"/>
    <col min="513" max="516" width="9.109375" style="194"/>
    <col min="517" max="518" width="36.109375" style="194" customWidth="1"/>
    <col min="519" max="767" width="9.109375" style="194"/>
    <col min="768" max="768" width="12.109375" style="194" bestFit="1" customWidth="1"/>
    <col min="769" max="772" width="9.109375" style="194"/>
    <col min="773" max="774" width="36.109375" style="194" customWidth="1"/>
    <col min="775" max="1023" width="9.109375" style="194"/>
    <col min="1024" max="1024" width="12.109375" style="194" bestFit="1" customWidth="1"/>
    <col min="1025" max="1028" width="9.109375" style="194"/>
    <col min="1029" max="1030" width="36.109375" style="194" customWidth="1"/>
    <col min="1031" max="1279" width="9.109375" style="194"/>
    <col min="1280" max="1280" width="12.109375" style="194" bestFit="1" customWidth="1"/>
    <col min="1281" max="1284" width="9.109375" style="194"/>
    <col min="1285" max="1286" width="36.109375" style="194" customWidth="1"/>
    <col min="1287" max="1535" width="9.109375" style="194"/>
    <col min="1536" max="1536" width="12.109375" style="194" bestFit="1" customWidth="1"/>
    <col min="1537" max="1540" width="9.109375" style="194"/>
    <col min="1541" max="1542" width="36.109375" style="194" customWidth="1"/>
    <col min="1543" max="1791" width="9.109375" style="194"/>
    <col min="1792" max="1792" width="12.109375" style="194" bestFit="1" customWidth="1"/>
    <col min="1793" max="1796" width="9.109375" style="194"/>
    <col min="1797" max="1798" width="36.109375" style="194" customWidth="1"/>
    <col min="1799" max="2047" width="9.109375" style="194"/>
    <col min="2048" max="2048" width="12.109375" style="194" bestFit="1" customWidth="1"/>
    <col min="2049" max="2052" width="9.109375" style="194"/>
    <col min="2053" max="2054" width="36.109375" style="194" customWidth="1"/>
    <col min="2055" max="2303" width="9.109375" style="194"/>
    <col min="2304" max="2304" width="12.109375" style="194" bestFit="1" customWidth="1"/>
    <col min="2305" max="2308" width="9.109375" style="194"/>
    <col min="2309" max="2310" width="36.109375" style="194" customWidth="1"/>
    <col min="2311" max="2559" width="9.109375" style="194"/>
    <col min="2560" max="2560" width="12.109375" style="194" bestFit="1" customWidth="1"/>
    <col min="2561" max="2564" width="9.109375" style="194"/>
    <col min="2565" max="2566" width="36.109375" style="194" customWidth="1"/>
    <col min="2567" max="2815" width="9.109375" style="194"/>
    <col min="2816" max="2816" width="12.109375" style="194" bestFit="1" customWidth="1"/>
    <col min="2817" max="2820" width="9.109375" style="194"/>
    <col min="2821" max="2822" width="36.109375" style="194" customWidth="1"/>
    <col min="2823" max="3071" width="9.109375" style="194"/>
    <col min="3072" max="3072" width="12.109375" style="194" bestFit="1" customWidth="1"/>
    <col min="3073" max="3076" width="9.109375" style="194"/>
    <col min="3077" max="3078" width="36.109375" style="194" customWidth="1"/>
    <col min="3079" max="3327" width="9.109375" style="194"/>
    <col min="3328" max="3328" width="12.109375" style="194" bestFit="1" customWidth="1"/>
    <col min="3329" max="3332" width="9.109375" style="194"/>
    <col min="3333" max="3334" width="36.109375" style="194" customWidth="1"/>
    <col min="3335" max="3583" width="9.109375" style="194"/>
    <col min="3584" max="3584" width="12.109375" style="194" bestFit="1" customWidth="1"/>
    <col min="3585" max="3588" width="9.109375" style="194"/>
    <col min="3589" max="3590" width="36.109375" style="194" customWidth="1"/>
    <col min="3591" max="3839" width="9.109375" style="194"/>
    <col min="3840" max="3840" width="12.109375" style="194" bestFit="1" customWidth="1"/>
    <col min="3841" max="3844" width="9.109375" style="194"/>
    <col min="3845" max="3846" width="36.109375" style="194" customWidth="1"/>
    <col min="3847" max="4095" width="9.109375" style="194"/>
    <col min="4096" max="4096" width="12.109375" style="194" bestFit="1" customWidth="1"/>
    <col min="4097" max="4100" width="9.109375" style="194"/>
    <col min="4101" max="4102" width="36.109375" style="194" customWidth="1"/>
    <col min="4103" max="4351" width="9.109375" style="194"/>
    <col min="4352" max="4352" width="12.109375" style="194" bestFit="1" customWidth="1"/>
    <col min="4353" max="4356" width="9.109375" style="194"/>
    <col min="4357" max="4358" width="36.109375" style="194" customWidth="1"/>
    <col min="4359" max="4607" width="9.109375" style="194"/>
    <col min="4608" max="4608" width="12.109375" style="194" bestFit="1" customWidth="1"/>
    <col min="4609" max="4612" width="9.109375" style="194"/>
    <col min="4613" max="4614" width="36.109375" style="194" customWidth="1"/>
    <col min="4615" max="4863" width="9.109375" style="194"/>
    <col min="4864" max="4864" width="12.109375" style="194" bestFit="1" customWidth="1"/>
    <col min="4865" max="4868" width="9.109375" style="194"/>
    <col min="4869" max="4870" width="36.109375" style="194" customWidth="1"/>
    <col min="4871" max="5119" width="9.109375" style="194"/>
    <col min="5120" max="5120" width="12.109375" style="194" bestFit="1" customWidth="1"/>
    <col min="5121" max="5124" width="9.109375" style="194"/>
    <col min="5125" max="5126" width="36.109375" style="194" customWidth="1"/>
    <col min="5127" max="5375" width="9.109375" style="194"/>
    <col min="5376" max="5376" width="12.109375" style="194" bestFit="1" customWidth="1"/>
    <col min="5377" max="5380" width="9.109375" style="194"/>
    <col min="5381" max="5382" width="36.109375" style="194" customWidth="1"/>
    <col min="5383" max="5631" width="9.109375" style="194"/>
    <col min="5632" max="5632" width="12.109375" style="194" bestFit="1" customWidth="1"/>
    <col min="5633" max="5636" width="9.109375" style="194"/>
    <col min="5637" max="5638" width="36.109375" style="194" customWidth="1"/>
    <col min="5639" max="5887" width="9.109375" style="194"/>
    <col min="5888" max="5888" width="12.109375" style="194" bestFit="1" customWidth="1"/>
    <col min="5889" max="5892" width="9.109375" style="194"/>
    <col min="5893" max="5894" width="36.109375" style="194" customWidth="1"/>
    <col min="5895" max="6143" width="9.109375" style="194"/>
    <col min="6144" max="6144" width="12.109375" style="194" bestFit="1" customWidth="1"/>
    <col min="6145" max="6148" width="9.109375" style="194"/>
    <col min="6149" max="6150" width="36.109375" style="194" customWidth="1"/>
    <col min="6151" max="6399" width="9.109375" style="194"/>
    <col min="6400" max="6400" width="12.109375" style="194" bestFit="1" customWidth="1"/>
    <col min="6401" max="6404" width="9.109375" style="194"/>
    <col min="6405" max="6406" width="36.109375" style="194" customWidth="1"/>
    <col min="6407" max="6655" width="9.109375" style="194"/>
    <col min="6656" max="6656" width="12.109375" style="194" bestFit="1" customWidth="1"/>
    <col min="6657" max="6660" width="9.109375" style="194"/>
    <col min="6661" max="6662" width="36.109375" style="194" customWidth="1"/>
    <col min="6663" max="6911" width="9.109375" style="194"/>
    <col min="6912" max="6912" width="12.109375" style="194" bestFit="1" customWidth="1"/>
    <col min="6913" max="6916" width="9.109375" style="194"/>
    <col min="6917" max="6918" width="36.109375" style="194" customWidth="1"/>
    <col min="6919" max="7167" width="9.109375" style="194"/>
    <col min="7168" max="7168" width="12.109375" style="194" bestFit="1" customWidth="1"/>
    <col min="7169" max="7172" width="9.109375" style="194"/>
    <col min="7173" max="7174" width="36.109375" style="194" customWidth="1"/>
    <col min="7175" max="7423" width="9.109375" style="194"/>
    <col min="7424" max="7424" width="12.109375" style="194" bestFit="1" customWidth="1"/>
    <col min="7425" max="7428" width="9.109375" style="194"/>
    <col min="7429" max="7430" width="36.109375" style="194" customWidth="1"/>
    <col min="7431" max="7679" width="9.109375" style="194"/>
    <col min="7680" max="7680" width="12.109375" style="194" bestFit="1" customWidth="1"/>
    <col min="7681" max="7684" width="9.109375" style="194"/>
    <col min="7685" max="7686" width="36.109375" style="194" customWidth="1"/>
    <col min="7687" max="7935" width="9.109375" style="194"/>
    <col min="7936" max="7936" width="12.109375" style="194" bestFit="1" customWidth="1"/>
    <col min="7937" max="7940" width="9.109375" style="194"/>
    <col min="7941" max="7942" width="36.109375" style="194" customWidth="1"/>
    <col min="7943" max="8191" width="9.109375" style="194"/>
    <col min="8192" max="8192" width="12.109375" style="194" bestFit="1" customWidth="1"/>
    <col min="8193" max="8196" width="9.109375" style="194"/>
    <col min="8197" max="8198" width="36.109375" style="194" customWidth="1"/>
    <col min="8199" max="8447" width="9.109375" style="194"/>
    <col min="8448" max="8448" width="12.109375" style="194" bestFit="1" customWidth="1"/>
    <col min="8449" max="8452" width="9.109375" style="194"/>
    <col min="8453" max="8454" width="36.109375" style="194" customWidth="1"/>
    <col min="8455" max="8703" width="9.109375" style="194"/>
    <col min="8704" max="8704" width="12.109375" style="194" bestFit="1" customWidth="1"/>
    <col min="8705" max="8708" width="9.109375" style="194"/>
    <col min="8709" max="8710" width="36.109375" style="194" customWidth="1"/>
    <col min="8711" max="8959" width="9.109375" style="194"/>
    <col min="8960" max="8960" width="12.109375" style="194" bestFit="1" customWidth="1"/>
    <col min="8961" max="8964" width="9.109375" style="194"/>
    <col min="8965" max="8966" width="36.109375" style="194" customWidth="1"/>
    <col min="8967" max="9215" width="9.109375" style="194"/>
    <col min="9216" max="9216" width="12.109375" style="194" bestFit="1" customWidth="1"/>
    <col min="9217" max="9220" width="9.109375" style="194"/>
    <col min="9221" max="9222" width="36.109375" style="194" customWidth="1"/>
    <col min="9223" max="9471" width="9.109375" style="194"/>
    <col min="9472" max="9472" width="12.109375" style="194" bestFit="1" customWidth="1"/>
    <col min="9473" max="9476" width="9.109375" style="194"/>
    <col min="9477" max="9478" width="36.109375" style="194" customWidth="1"/>
    <col min="9479" max="9727" width="9.109375" style="194"/>
    <col min="9728" max="9728" width="12.109375" style="194" bestFit="1" customWidth="1"/>
    <col min="9729" max="9732" width="9.109375" style="194"/>
    <col min="9733" max="9734" width="36.109375" style="194" customWidth="1"/>
    <col min="9735" max="9983" width="9.109375" style="194"/>
    <col min="9984" max="9984" width="12.109375" style="194" bestFit="1" customWidth="1"/>
    <col min="9985" max="9988" width="9.109375" style="194"/>
    <col min="9989" max="9990" width="36.109375" style="194" customWidth="1"/>
    <col min="9991" max="10239" width="9.109375" style="194"/>
    <col min="10240" max="10240" width="12.109375" style="194" bestFit="1" customWidth="1"/>
    <col min="10241" max="10244" width="9.109375" style="194"/>
    <col min="10245" max="10246" width="36.109375" style="194" customWidth="1"/>
    <col min="10247" max="10495" width="9.109375" style="194"/>
    <col min="10496" max="10496" width="12.109375" style="194" bestFit="1" customWidth="1"/>
    <col min="10497" max="10500" width="9.109375" style="194"/>
    <col min="10501" max="10502" width="36.109375" style="194" customWidth="1"/>
    <col min="10503" max="10751" width="9.109375" style="194"/>
    <col min="10752" max="10752" width="12.109375" style="194" bestFit="1" customWidth="1"/>
    <col min="10753" max="10756" width="9.109375" style="194"/>
    <col min="10757" max="10758" width="36.109375" style="194" customWidth="1"/>
    <col min="10759" max="11007" width="9.109375" style="194"/>
    <col min="11008" max="11008" width="12.109375" style="194" bestFit="1" customWidth="1"/>
    <col min="11009" max="11012" width="9.109375" style="194"/>
    <col min="11013" max="11014" width="36.109375" style="194" customWidth="1"/>
    <col min="11015" max="11263" width="9.109375" style="194"/>
    <col min="11264" max="11264" width="12.109375" style="194" bestFit="1" customWidth="1"/>
    <col min="11265" max="11268" width="9.109375" style="194"/>
    <col min="11269" max="11270" width="36.109375" style="194" customWidth="1"/>
    <col min="11271" max="11519" width="9.109375" style="194"/>
    <col min="11520" max="11520" width="12.109375" style="194" bestFit="1" customWidth="1"/>
    <col min="11521" max="11524" width="9.109375" style="194"/>
    <col min="11525" max="11526" width="36.109375" style="194" customWidth="1"/>
    <col min="11527" max="11775" width="9.109375" style="194"/>
    <col min="11776" max="11776" width="12.109375" style="194" bestFit="1" customWidth="1"/>
    <col min="11777" max="11780" width="9.109375" style="194"/>
    <col min="11781" max="11782" width="36.109375" style="194" customWidth="1"/>
    <col min="11783" max="12031" width="9.109375" style="194"/>
    <col min="12032" max="12032" width="12.109375" style="194" bestFit="1" customWidth="1"/>
    <col min="12033" max="12036" width="9.109375" style="194"/>
    <col min="12037" max="12038" width="36.109375" style="194" customWidth="1"/>
    <col min="12039" max="12287" width="9.109375" style="194"/>
    <col min="12288" max="12288" width="12.109375" style="194" bestFit="1" customWidth="1"/>
    <col min="12289" max="12292" width="9.109375" style="194"/>
    <col min="12293" max="12294" width="36.109375" style="194" customWidth="1"/>
    <col min="12295" max="12543" width="9.109375" style="194"/>
    <col min="12544" max="12544" width="12.109375" style="194" bestFit="1" customWidth="1"/>
    <col min="12545" max="12548" width="9.109375" style="194"/>
    <col min="12549" max="12550" width="36.109375" style="194" customWidth="1"/>
    <col min="12551" max="12799" width="9.109375" style="194"/>
    <col min="12800" max="12800" width="12.109375" style="194" bestFit="1" customWidth="1"/>
    <col min="12801" max="12804" width="9.109375" style="194"/>
    <col min="12805" max="12806" width="36.109375" style="194" customWidth="1"/>
    <col min="12807" max="13055" width="9.109375" style="194"/>
    <col min="13056" max="13056" width="12.109375" style="194" bestFit="1" customWidth="1"/>
    <col min="13057" max="13060" width="9.109375" style="194"/>
    <col min="13061" max="13062" width="36.109375" style="194" customWidth="1"/>
    <col min="13063" max="13311" width="9.109375" style="194"/>
    <col min="13312" max="13312" width="12.109375" style="194" bestFit="1" customWidth="1"/>
    <col min="13313" max="13316" width="9.109375" style="194"/>
    <col min="13317" max="13318" width="36.109375" style="194" customWidth="1"/>
    <col min="13319" max="13567" width="9.109375" style="194"/>
    <col min="13568" max="13568" width="12.109375" style="194" bestFit="1" customWidth="1"/>
    <col min="13569" max="13572" width="9.109375" style="194"/>
    <col min="13573" max="13574" width="36.109375" style="194" customWidth="1"/>
    <col min="13575" max="13823" width="9.109375" style="194"/>
    <col min="13824" max="13824" width="12.109375" style="194" bestFit="1" customWidth="1"/>
    <col min="13825" max="13828" width="9.109375" style="194"/>
    <col min="13829" max="13830" width="36.109375" style="194" customWidth="1"/>
    <col min="13831" max="14079" width="9.109375" style="194"/>
    <col min="14080" max="14080" width="12.109375" style="194" bestFit="1" customWidth="1"/>
    <col min="14081" max="14084" width="9.109375" style="194"/>
    <col min="14085" max="14086" width="36.109375" style="194" customWidth="1"/>
    <col min="14087" max="14335" width="9.109375" style="194"/>
    <col min="14336" max="14336" width="12.109375" style="194" bestFit="1" customWidth="1"/>
    <col min="14337" max="14340" width="9.109375" style="194"/>
    <col min="14341" max="14342" width="36.109375" style="194" customWidth="1"/>
    <col min="14343" max="14591" width="9.109375" style="194"/>
    <col min="14592" max="14592" width="12.109375" style="194" bestFit="1" customWidth="1"/>
    <col min="14593" max="14596" width="9.109375" style="194"/>
    <col min="14597" max="14598" width="36.109375" style="194" customWidth="1"/>
    <col min="14599" max="14847" width="9.109375" style="194"/>
    <col min="14848" max="14848" width="12.109375" style="194" bestFit="1" customWidth="1"/>
    <col min="14849" max="14852" width="9.109375" style="194"/>
    <col min="14853" max="14854" width="36.109375" style="194" customWidth="1"/>
    <col min="14855" max="15103" width="9.109375" style="194"/>
    <col min="15104" max="15104" width="12.109375" style="194" bestFit="1" customWidth="1"/>
    <col min="15105" max="15108" width="9.109375" style="194"/>
    <col min="15109" max="15110" width="36.109375" style="194" customWidth="1"/>
    <col min="15111" max="15359" width="9.109375" style="194"/>
    <col min="15360" max="15360" width="12.109375" style="194" bestFit="1" customWidth="1"/>
    <col min="15361" max="15364" width="9.109375" style="194"/>
    <col min="15365" max="15366" width="36.109375" style="194" customWidth="1"/>
    <col min="15367" max="15615" width="9.109375" style="194"/>
    <col min="15616" max="15616" width="12.109375" style="194" bestFit="1" customWidth="1"/>
    <col min="15617" max="15620" width="9.109375" style="194"/>
    <col min="15621" max="15622" width="36.109375" style="194" customWidth="1"/>
    <col min="15623" max="15871" width="9.109375" style="194"/>
    <col min="15872" max="15872" width="12.109375" style="194" bestFit="1" customWidth="1"/>
    <col min="15873" max="15876" width="9.109375" style="194"/>
    <col min="15877" max="15878" width="36.109375" style="194" customWidth="1"/>
    <col min="15879" max="16127" width="9.109375" style="194"/>
    <col min="16128" max="16128" width="12.109375" style="194" bestFit="1" customWidth="1"/>
    <col min="16129" max="16132" width="9.109375" style="194"/>
    <col min="16133" max="16134" width="36.109375" style="194" customWidth="1"/>
    <col min="16135" max="16383" width="9.109375" style="194"/>
    <col min="16384" max="16384" width="9.109375" style="194" customWidth="1"/>
  </cols>
  <sheetData>
    <row r="1" spans="1:10" ht="14.4" thickBot="1" x14ac:dyDescent="0.3">
      <c r="A1" s="439" t="str">
        <f>'Project Info'!B1</f>
        <v>City of Staunton, Augusta County, and City of Waynesboro, Virginia</v>
      </c>
      <c r="B1" s="439"/>
      <c r="C1" s="439"/>
      <c r="D1" s="452" t="str">
        <f>'Project Info'!B3</f>
        <v>Regional P25 Radio System</v>
      </c>
      <c r="E1" s="453"/>
      <c r="H1" s="4"/>
      <c r="I1" s="4"/>
      <c r="J1" s="254"/>
    </row>
    <row r="2" spans="1:10" ht="21" customHeight="1" thickBot="1" x14ac:dyDescent="0.3">
      <c r="A2" s="287">
        <f>A3+B3</f>
        <v>0</v>
      </c>
      <c r="B2" s="22"/>
      <c r="C2" s="24"/>
      <c r="D2" s="454" t="str">
        <f>'Project Info'!B6</f>
        <v>Date Entered on "Project Info" Sheet</v>
      </c>
      <c r="E2" s="455"/>
      <c r="F2" s="25"/>
      <c r="G2" s="21"/>
      <c r="H2" s="21"/>
      <c r="I2" s="21"/>
      <c r="J2" s="255"/>
    </row>
    <row r="3" spans="1:10" ht="21" customHeight="1" thickBot="1" x14ac:dyDescent="0.3">
      <c r="A3" s="257">
        <f>SUM(A7:A35)</f>
        <v>0</v>
      </c>
      <c r="B3" s="258">
        <f>SUM(B7:B35)</f>
        <v>0</v>
      </c>
      <c r="C3" s="29"/>
      <c r="D3" s="456" t="str">
        <f>'Project Info'!B8</f>
        <v>PROPOSER's Name Entered on "Project Info" Sheet</v>
      </c>
      <c r="E3" s="457"/>
      <c r="F3" s="25"/>
      <c r="G3" s="21"/>
      <c r="H3" s="153"/>
      <c r="I3" s="255"/>
      <c r="J3" s="256"/>
    </row>
    <row r="4" spans="1:10" ht="14.4" thickBot="1" x14ac:dyDescent="0.3">
      <c r="A4" s="33" t="s">
        <v>63</v>
      </c>
      <c r="B4" s="34" t="s">
        <v>63</v>
      </c>
      <c r="C4" s="35" t="s">
        <v>64</v>
      </c>
      <c r="D4" s="36"/>
      <c r="E4" s="127"/>
      <c r="F4" s="450" t="s">
        <v>35</v>
      </c>
      <c r="G4" s="458" t="s">
        <v>112</v>
      </c>
      <c r="H4" s="459"/>
      <c r="I4" s="432" t="s">
        <v>113</v>
      </c>
      <c r="J4" s="449"/>
    </row>
    <row r="5" spans="1:10" ht="14.4" thickBot="1" x14ac:dyDescent="0.3">
      <c r="A5" s="38" t="s">
        <v>114</v>
      </c>
      <c r="B5" s="39" t="s">
        <v>115</v>
      </c>
      <c r="C5" s="40" t="s">
        <v>66</v>
      </c>
      <c r="D5" s="233"/>
      <c r="E5" s="233"/>
      <c r="F5" s="451"/>
      <c r="G5" s="43" t="s">
        <v>114</v>
      </c>
      <c r="H5" s="154" t="s">
        <v>116</v>
      </c>
      <c r="I5" s="155" t="s">
        <v>115</v>
      </c>
      <c r="J5" s="154" t="s">
        <v>116</v>
      </c>
    </row>
    <row r="6" spans="1:10" x14ac:dyDescent="0.25">
      <c r="A6" s="47"/>
      <c r="B6" s="259"/>
      <c r="C6" s="260"/>
      <c r="D6" s="50" t="s">
        <v>20</v>
      </c>
      <c r="E6" s="209" t="s">
        <v>551</v>
      </c>
      <c r="F6" s="221"/>
      <c r="G6" s="51"/>
      <c r="H6" s="156"/>
      <c r="I6" s="157"/>
      <c r="J6" s="156"/>
    </row>
    <row r="7" spans="1:10" x14ac:dyDescent="0.25">
      <c r="A7" s="59">
        <f t="shared" ref="A7:A18" si="0">G7*H7</f>
        <v>0</v>
      </c>
      <c r="B7" s="60">
        <f t="shared" ref="B7:B18" si="1">I7*J7</f>
        <v>0</v>
      </c>
      <c r="C7" s="61"/>
      <c r="D7" s="50" t="s">
        <v>136</v>
      </c>
      <c r="E7" s="209" t="s">
        <v>117</v>
      </c>
      <c r="F7" s="253"/>
      <c r="G7" s="63"/>
      <c r="H7" s="158"/>
      <c r="I7" s="63"/>
      <c r="J7" s="158"/>
    </row>
    <row r="8" spans="1:10" x14ac:dyDescent="0.25">
      <c r="A8" s="51"/>
      <c r="B8" s="52"/>
      <c r="C8" s="58"/>
      <c r="D8" s="50" t="s">
        <v>137</v>
      </c>
      <c r="E8" s="209" t="s">
        <v>879</v>
      </c>
      <c r="F8" s="51"/>
      <c r="G8" s="52"/>
      <c r="H8" s="51"/>
      <c r="I8" s="52"/>
      <c r="J8" s="58"/>
    </row>
    <row r="9" spans="1:10" x14ac:dyDescent="0.25">
      <c r="A9" s="59">
        <f t="shared" si="0"/>
        <v>0</v>
      </c>
      <c r="B9" s="60">
        <f t="shared" si="1"/>
        <v>0</v>
      </c>
      <c r="C9" s="61"/>
      <c r="D9" s="62" t="s">
        <v>880</v>
      </c>
      <c r="E9" s="212" t="s">
        <v>883</v>
      </c>
      <c r="F9" s="253"/>
      <c r="G9" s="63"/>
      <c r="H9" s="158"/>
      <c r="I9" s="63"/>
      <c r="J9" s="158"/>
    </row>
    <row r="10" spans="1:10" x14ac:dyDescent="0.25">
      <c r="A10" s="59">
        <f t="shared" si="0"/>
        <v>0</v>
      </c>
      <c r="B10" s="60">
        <f t="shared" si="1"/>
        <v>0</v>
      </c>
      <c r="C10" s="61"/>
      <c r="D10" s="62" t="s">
        <v>882</v>
      </c>
      <c r="E10" s="212" t="s">
        <v>885</v>
      </c>
      <c r="F10" s="253"/>
      <c r="G10" s="63"/>
      <c r="H10" s="158"/>
      <c r="I10" s="63"/>
      <c r="J10" s="158"/>
    </row>
    <row r="11" spans="1:10" x14ac:dyDescent="0.25">
      <c r="A11" s="59">
        <f t="shared" si="0"/>
        <v>0</v>
      </c>
      <c r="B11" s="60">
        <f t="shared" si="1"/>
        <v>0</v>
      </c>
      <c r="C11" s="61"/>
      <c r="D11" s="62" t="s">
        <v>884</v>
      </c>
      <c r="E11" s="384"/>
      <c r="F11" s="253"/>
      <c r="G11" s="63"/>
      <c r="H11" s="158"/>
      <c r="I11" s="63"/>
      <c r="J11" s="158"/>
    </row>
    <row r="12" spans="1:10" x14ac:dyDescent="0.25">
      <c r="A12" s="59">
        <f t="shared" si="0"/>
        <v>0</v>
      </c>
      <c r="B12" s="60">
        <f t="shared" si="1"/>
        <v>0</v>
      </c>
      <c r="C12" s="61"/>
      <c r="D12" s="50" t="s">
        <v>140</v>
      </c>
      <c r="E12" s="209" t="s">
        <v>589</v>
      </c>
      <c r="F12" s="253"/>
      <c r="G12" s="63"/>
      <c r="H12" s="158"/>
      <c r="I12" s="63"/>
      <c r="J12" s="158"/>
    </row>
    <row r="13" spans="1:10" x14ac:dyDescent="0.25">
      <c r="A13" s="59">
        <f t="shared" si="0"/>
        <v>0</v>
      </c>
      <c r="B13" s="60">
        <f t="shared" si="1"/>
        <v>0</v>
      </c>
      <c r="C13" s="61"/>
      <c r="D13" s="50" t="s">
        <v>141</v>
      </c>
      <c r="E13" s="209" t="s">
        <v>118</v>
      </c>
      <c r="F13" s="253"/>
      <c r="G13" s="63"/>
      <c r="H13" s="158"/>
      <c r="I13" s="63"/>
      <c r="J13" s="158"/>
    </row>
    <row r="14" spans="1:10" x14ac:dyDescent="0.25">
      <c r="A14" s="59">
        <f t="shared" si="0"/>
        <v>0</v>
      </c>
      <c r="B14" s="60">
        <f t="shared" si="1"/>
        <v>0</v>
      </c>
      <c r="C14" s="61"/>
      <c r="D14" s="50" t="s">
        <v>148</v>
      </c>
      <c r="E14" s="209" t="s">
        <v>119</v>
      </c>
      <c r="F14" s="253"/>
      <c r="G14" s="63"/>
      <c r="H14" s="158"/>
      <c r="I14" s="63"/>
      <c r="J14" s="158"/>
    </row>
    <row r="15" spans="1:10" x14ac:dyDescent="0.25">
      <c r="A15" s="59">
        <f t="shared" si="0"/>
        <v>0</v>
      </c>
      <c r="B15" s="60">
        <f t="shared" si="1"/>
        <v>0</v>
      </c>
      <c r="C15" s="61"/>
      <c r="D15" s="50" t="s">
        <v>149</v>
      </c>
      <c r="E15" s="332" t="s">
        <v>886</v>
      </c>
      <c r="F15" s="253"/>
      <c r="G15" s="63"/>
      <c r="H15" s="158"/>
      <c r="I15" s="63"/>
      <c r="J15" s="158"/>
    </row>
    <row r="16" spans="1:10" x14ac:dyDescent="0.25">
      <c r="A16" s="59">
        <f t="shared" ref="A16" si="2">G16*H16</f>
        <v>0</v>
      </c>
      <c r="B16" s="60">
        <f t="shared" ref="B16" si="3">I16*J16</f>
        <v>0</v>
      </c>
      <c r="C16" s="61"/>
      <c r="D16" s="50" t="s">
        <v>150</v>
      </c>
      <c r="E16" s="332" t="s">
        <v>740</v>
      </c>
      <c r="F16" s="253"/>
      <c r="G16" s="63"/>
      <c r="H16" s="158"/>
      <c r="I16" s="63"/>
      <c r="J16" s="158"/>
    </row>
    <row r="17" spans="1:10" x14ac:dyDescent="0.25">
      <c r="A17" s="59">
        <f t="shared" si="0"/>
        <v>0</v>
      </c>
      <c r="B17" s="60">
        <f t="shared" si="1"/>
        <v>0</v>
      </c>
      <c r="C17" s="61"/>
      <c r="D17" s="50" t="s">
        <v>151</v>
      </c>
      <c r="E17" s="209" t="s">
        <v>625</v>
      </c>
      <c r="F17" s="253"/>
      <c r="G17" s="63"/>
      <c r="H17" s="158"/>
      <c r="I17" s="63"/>
      <c r="J17" s="158"/>
    </row>
    <row r="18" spans="1:10" x14ac:dyDescent="0.25">
      <c r="A18" s="59">
        <f t="shared" si="0"/>
        <v>0</v>
      </c>
      <c r="B18" s="60">
        <f t="shared" si="1"/>
        <v>0</v>
      </c>
      <c r="C18" s="61"/>
      <c r="D18" s="50" t="s">
        <v>152</v>
      </c>
      <c r="E18" s="209" t="s">
        <v>739</v>
      </c>
      <c r="F18" s="253"/>
      <c r="G18" s="63"/>
      <c r="H18" s="158"/>
      <c r="I18" s="63"/>
      <c r="J18" s="158"/>
    </row>
    <row r="19" spans="1:10" x14ac:dyDescent="0.25">
      <c r="A19" s="51"/>
      <c r="B19" s="52"/>
      <c r="C19" s="58"/>
      <c r="D19" s="50" t="s">
        <v>563</v>
      </c>
      <c r="E19" s="209" t="s">
        <v>120</v>
      </c>
      <c r="F19" s="221"/>
      <c r="G19" s="51"/>
      <c r="H19" s="156"/>
      <c r="I19" s="51"/>
      <c r="J19" s="156"/>
    </row>
    <row r="20" spans="1:10" x14ac:dyDescent="0.25">
      <c r="A20" s="59">
        <f>G20*H20</f>
        <v>0</v>
      </c>
      <c r="B20" s="60">
        <f>I20*J20</f>
        <v>0</v>
      </c>
      <c r="C20" s="61"/>
      <c r="D20" s="62" t="s">
        <v>887</v>
      </c>
      <c r="E20" s="212" t="s">
        <v>121</v>
      </c>
      <c r="F20" s="159"/>
      <c r="G20" s="63"/>
      <c r="H20" s="158"/>
      <c r="I20" s="63"/>
      <c r="J20" s="158"/>
    </row>
    <row r="21" spans="1:10" x14ac:dyDescent="0.25">
      <c r="A21" s="59">
        <f t="shared" ref="A21:A35" si="4">G21*H21</f>
        <v>0</v>
      </c>
      <c r="B21" s="60">
        <f t="shared" ref="B21:B35" si="5">I21*J21</f>
        <v>0</v>
      </c>
      <c r="C21" s="61"/>
      <c r="D21" s="62" t="s">
        <v>888</v>
      </c>
      <c r="E21" s="212" t="s">
        <v>122</v>
      </c>
      <c r="F21" s="159"/>
      <c r="G21" s="63"/>
      <c r="H21" s="158"/>
      <c r="I21" s="63"/>
      <c r="J21" s="158"/>
    </row>
    <row r="22" spans="1:10" x14ac:dyDescent="0.25">
      <c r="A22" s="59">
        <f t="shared" si="4"/>
        <v>0</v>
      </c>
      <c r="B22" s="60">
        <f t="shared" si="5"/>
        <v>0</v>
      </c>
      <c r="C22" s="61"/>
      <c r="D22" s="62" t="s">
        <v>889</v>
      </c>
      <c r="E22" s="212" t="s">
        <v>123</v>
      </c>
      <c r="F22" s="159"/>
      <c r="G22" s="63"/>
      <c r="H22" s="158"/>
      <c r="I22" s="63"/>
      <c r="J22" s="158"/>
    </row>
    <row r="23" spans="1:10" x14ac:dyDescent="0.25">
      <c r="A23" s="59">
        <f t="shared" si="4"/>
        <v>0</v>
      </c>
      <c r="B23" s="60">
        <f t="shared" si="5"/>
        <v>0</v>
      </c>
      <c r="C23" s="61"/>
      <c r="D23" s="62" t="s">
        <v>890</v>
      </c>
      <c r="E23" s="212" t="s">
        <v>124</v>
      </c>
      <c r="F23" s="159"/>
      <c r="G23" s="63"/>
      <c r="H23" s="158"/>
      <c r="I23" s="63"/>
      <c r="J23" s="158"/>
    </row>
    <row r="24" spans="1:10" x14ac:dyDescent="0.25">
      <c r="A24" s="59">
        <f t="shared" ref="A24:A27" si="6">G24*H24</f>
        <v>0</v>
      </c>
      <c r="B24" s="60">
        <f t="shared" ref="B24:B27" si="7">I24*J24</f>
        <v>0</v>
      </c>
      <c r="C24" s="61"/>
      <c r="D24" s="62" t="s">
        <v>891</v>
      </c>
      <c r="E24" s="212" t="s">
        <v>125</v>
      </c>
      <c r="F24" s="159"/>
      <c r="G24" s="63"/>
      <c r="H24" s="158"/>
      <c r="I24" s="63"/>
      <c r="J24" s="158"/>
    </row>
    <row r="25" spans="1:10" x14ac:dyDescent="0.25">
      <c r="A25" s="59">
        <f t="shared" si="6"/>
        <v>0</v>
      </c>
      <c r="B25" s="60">
        <f t="shared" si="7"/>
        <v>0</v>
      </c>
      <c r="C25" s="61"/>
      <c r="D25" s="62" t="s">
        <v>892</v>
      </c>
      <c r="E25" s="384"/>
      <c r="F25" s="159"/>
      <c r="G25" s="63"/>
      <c r="H25" s="158"/>
      <c r="I25" s="63"/>
      <c r="J25" s="158"/>
    </row>
    <row r="26" spans="1:10" x14ac:dyDescent="0.25">
      <c r="A26" s="59">
        <f t="shared" ref="A26" si="8">G26*H26</f>
        <v>0</v>
      </c>
      <c r="B26" s="60">
        <f t="shared" ref="B26" si="9">I26*J26</f>
        <v>0</v>
      </c>
      <c r="C26" s="61"/>
      <c r="D26" s="62" t="s">
        <v>893</v>
      </c>
      <c r="E26" s="384"/>
      <c r="F26" s="159"/>
      <c r="G26" s="63"/>
      <c r="H26" s="158"/>
      <c r="I26" s="63"/>
      <c r="J26" s="158"/>
    </row>
    <row r="27" spans="1:10" x14ac:dyDescent="0.25">
      <c r="A27" s="59">
        <f t="shared" si="6"/>
        <v>0</v>
      </c>
      <c r="B27" s="60">
        <f t="shared" si="7"/>
        <v>0</v>
      </c>
      <c r="C27" s="61"/>
      <c r="D27" s="62" t="s">
        <v>894</v>
      </c>
      <c r="E27" s="384"/>
      <c r="F27" s="159"/>
      <c r="G27" s="63"/>
      <c r="H27" s="158"/>
      <c r="I27" s="63"/>
      <c r="J27" s="158"/>
    </row>
    <row r="28" spans="1:10" x14ac:dyDescent="0.25">
      <c r="A28" s="59">
        <f t="shared" si="4"/>
        <v>0</v>
      </c>
      <c r="B28" s="60">
        <f t="shared" si="5"/>
        <v>0</v>
      </c>
      <c r="C28" s="61"/>
      <c r="D28" s="50" t="s">
        <v>583</v>
      </c>
      <c r="E28" s="209" t="s">
        <v>130</v>
      </c>
      <c r="F28" s="159"/>
      <c r="G28" s="63"/>
      <c r="H28" s="158"/>
      <c r="I28" s="63"/>
      <c r="J28" s="158"/>
    </row>
    <row r="29" spans="1:10" x14ac:dyDescent="0.25">
      <c r="A29" s="59">
        <f t="shared" ref="A29" si="10">G29*H29</f>
        <v>0</v>
      </c>
      <c r="B29" s="60">
        <f t="shared" ref="B29" si="11">I29*J29</f>
        <v>0</v>
      </c>
      <c r="C29" s="61"/>
      <c r="D29" s="50" t="s">
        <v>584</v>
      </c>
      <c r="E29" s="209" t="s">
        <v>564</v>
      </c>
      <c r="F29" s="159"/>
      <c r="G29" s="63"/>
      <c r="H29" s="158"/>
      <c r="I29" s="63"/>
      <c r="J29" s="158"/>
    </row>
    <row r="30" spans="1:10" x14ac:dyDescent="0.25">
      <c r="A30" s="59">
        <f t="shared" si="4"/>
        <v>0</v>
      </c>
      <c r="B30" s="60">
        <f t="shared" si="5"/>
        <v>0</v>
      </c>
      <c r="C30" s="61"/>
      <c r="D30" s="50" t="s">
        <v>585</v>
      </c>
      <c r="E30" s="209" t="s">
        <v>131</v>
      </c>
      <c r="F30" s="159"/>
      <c r="G30" s="63"/>
      <c r="H30" s="158"/>
      <c r="I30" s="63"/>
      <c r="J30" s="158"/>
    </row>
    <row r="31" spans="1:10" x14ac:dyDescent="0.25">
      <c r="A31" s="59">
        <f t="shared" ref="A31" si="12">G31*H31</f>
        <v>0</v>
      </c>
      <c r="B31" s="60">
        <f t="shared" ref="B31" si="13">I31*J31</f>
        <v>0</v>
      </c>
      <c r="C31" s="61"/>
      <c r="D31" s="50" t="s">
        <v>586</v>
      </c>
      <c r="E31" s="209" t="s">
        <v>565</v>
      </c>
      <c r="F31" s="159"/>
      <c r="G31" s="63"/>
      <c r="H31" s="158"/>
      <c r="I31" s="63"/>
      <c r="J31" s="158"/>
    </row>
    <row r="32" spans="1:10" x14ac:dyDescent="0.25">
      <c r="A32" s="59">
        <f t="shared" si="4"/>
        <v>0</v>
      </c>
      <c r="B32" s="60">
        <f t="shared" si="5"/>
        <v>0</v>
      </c>
      <c r="C32" s="61"/>
      <c r="D32" s="50" t="s">
        <v>587</v>
      </c>
      <c r="E32" s="209" t="s">
        <v>132</v>
      </c>
      <c r="F32" s="159"/>
      <c r="G32" s="63"/>
      <c r="H32" s="158"/>
      <c r="I32" s="63"/>
      <c r="J32" s="158"/>
    </row>
    <row r="33" spans="1:10" x14ac:dyDescent="0.25">
      <c r="A33" s="59">
        <f t="shared" si="4"/>
        <v>0</v>
      </c>
      <c r="B33" s="60">
        <f t="shared" si="5"/>
        <v>0</v>
      </c>
      <c r="C33" s="61"/>
      <c r="D33" s="50" t="s">
        <v>588</v>
      </c>
      <c r="E33" s="210"/>
      <c r="F33" s="159"/>
      <c r="G33" s="63"/>
      <c r="H33" s="158"/>
      <c r="I33" s="63"/>
      <c r="J33" s="158"/>
    </row>
    <row r="34" spans="1:10" x14ac:dyDescent="0.25">
      <c r="A34" s="59">
        <f t="shared" si="4"/>
        <v>0</v>
      </c>
      <c r="B34" s="60">
        <f t="shared" si="5"/>
        <v>0</v>
      </c>
      <c r="C34" s="61"/>
      <c r="D34" s="50" t="s">
        <v>741</v>
      </c>
      <c r="E34" s="210"/>
      <c r="F34" s="159"/>
      <c r="G34" s="63"/>
      <c r="H34" s="158"/>
      <c r="I34" s="63"/>
      <c r="J34" s="158"/>
    </row>
    <row r="35" spans="1:10" ht="14.4" thickBot="1" x14ac:dyDescent="0.3">
      <c r="A35" s="76">
        <f t="shared" si="4"/>
        <v>0</v>
      </c>
      <c r="B35" s="77">
        <f t="shared" si="5"/>
        <v>0</v>
      </c>
      <c r="C35" s="78"/>
      <c r="D35" s="50" t="s">
        <v>895</v>
      </c>
      <c r="E35" s="211"/>
      <c r="F35" s="81"/>
      <c r="G35" s="261"/>
      <c r="H35" s="262"/>
      <c r="I35" s="261"/>
      <c r="J35" s="262"/>
    </row>
  </sheetData>
  <mergeCells count="7">
    <mergeCell ref="I4:J4"/>
    <mergeCell ref="F4:F5"/>
    <mergeCell ref="A1:C1"/>
    <mergeCell ref="D1:E1"/>
    <mergeCell ref="D2:E2"/>
    <mergeCell ref="D3:E3"/>
    <mergeCell ref="G4:H4"/>
  </mergeCells>
  <phoneticPr fontId="2" type="noConversion"/>
  <hyperlinks>
    <hyperlink ref="A2" location="'Project Summation'!A1" display="'Project Summation'!A1" xr:uid="{6A8BFC74-5F82-B743-AF35-1F25D5AA5995}"/>
  </hyperlinks>
  <pageMargins left="0.7" right="0.7" top="0.75" bottom="0.75" header="0.3" footer="0.3"/>
  <pageSetup orientation="portrait" horizontalDpi="200" verticalDpi="200" copies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2B0D9-D28B-43AF-BC7D-87DBCE8B283B}">
  <dimension ref="A1:BG105"/>
  <sheetViews>
    <sheetView zoomScale="88" zoomScaleNormal="100" workbookViewId="0">
      <pane xSplit="5" ySplit="6" topLeftCell="F7" activePane="bottomRight" state="frozen"/>
      <selection activeCell="E10" sqref="E10"/>
      <selection pane="topRight" activeCell="E10" sqref="E10"/>
      <selection pane="bottomLeft" activeCell="E10" sqref="E10"/>
      <selection pane="bottomRight" activeCell="G10" sqref="G10"/>
    </sheetView>
  </sheetViews>
  <sheetFormatPr defaultColWidth="10.6640625" defaultRowHeight="13.8" x14ac:dyDescent="0.25"/>
  <cols>
    <col min="1" max="2" width="16.6640625" style="4" customWidth="1"/>
    <col min="3" max="3" width="10" style="112" customWidth="1"/>
    <col min="4" max="4" width="11.44140625" style="4" customWidth="1"/>
    <col min="5" max="5" width="57" style="4" customWidth="1"/>
    <col min="6" max="6" width="9.6640625" style="120" customWidth="1"/>
    <col min="7" max="8" width="15.6640625" style="4" customWidth="1"/>
    <col min="9" max="9" width="7.109375" style="9" customWidth="1"/>
    <col min="10" max="11" width="19.33203125" style="136" customWidth="1"/>
    <col min="12" max="12" width="7.109375" style="9" customWidth="1"/>
    <col min="13" max="14" width="19.33203125" style="136" customWidth="1"/>
    <col min="15" max="15" width="7.109375" style="9" customWidth="1"/>
    <col min="16" max="17" width="19.33203125" style="136" customWidth="1"/>
    <col min="18" max="18" width="7.109375" style="9" customWidth="1"/>
    <col min="19" max="20" width="19.33203125" style="136" customWidth="1"/>
    <col min="21" max="21" width="7.109375" style="9" customWidth="1"/>
    <col min="22" max="23" width="19.33203125" style="136" customWidth="1"/>
    <col min="24" max="24" width="7.109375" style="9" customWidth="1"/>
    <col min="25" max="26" width="19.33203125" style="136" customWidth="1"/>
    <col min="27" max="27" width="7.109375" style="9" customWidth="1"/>
    <col min="28" max="29" width="19.33203125" style="136" customWidth="1"/>
    <col min="30" max="30" width="7.109375" style="9" customWidth="1"/>
    <col min="31" max="32" width="19.33203125" style="136" customWidth="1"/>
    <col min="33" max="33" width="7.109375" style="9" customWidth="1"/>
    <col min="34" max="35" width="19.33203125" style="136" customWidth="1"/>
    <col min="36" max="36" width="7.109375" style="9" customWidth="1"/>
    <col min="37" max="38" width="19.33203125" style="136" customWidth="1"/>
    <col min="39" max="39" width="7.109375" style="9" customWidth="1"/>
    <col min="40" max="41" width="19.33203125" style="136" customWidth="1"/>
    <col min="42" max="42" width="7.109375" style="9" customWidth="1"/>
    <col min="43" max="44" width="19.33203125" style="136" customWidth="1"/>
    <col min="45" max="45" width="7.109375" style="9" customWidth="1"/>
    <col min="46" max="47" width="19.33203125" style="136" customWidth="1"/>
    <col min="48" max="48" width="7.109375" style="9" customWidth="1"/>
    <col min="49" max="50" width="19.33203125" style="136" customWidth="1"/>
    <col min="51" max="51" width="7.109375" style="9" customWidth="1"/>
    <col min="52" max="53" width="19.33203125" style="136" customWidth="1"/>
    <col min="54" max="54" width="7.109375" style="9" hidden="1" customWidth="1"/>
    <col min="55" max="56" width="19.33203125" style="136" hidden="1" customWidth="1"/>
    <col min="57" max="57" width="7.109375" style="9" hidden="1" customWidth="1"/>
    <col min="58" max="59" width="19.33203125" style="136" hidden="1" customWidth="1"/>
    <col min="60" max="16384" width="10.6640625" style="4"/>
  </cols>
  <sheetData>
    <row r="1" spans="1:59" ht="15.75" customHeight="1" thickBot="1" x14ac:dyDescent="0.3">
      <c r="A1" s="439" t="str">
        <f>'Project Info'!B1</f>
        <v>City of Staunton, Augusta County, and City of Waynesboro, Virginia</v>
      </c>
      <c r="B1" s="439"/>
      <c r="C1" s="439"/>
      <c r="D1" s="439" t="str">
        <f>'Project Info'!B3</f>
        <v>Regional P25 Radio System</v>
      </c>
      <c r="E1" s="437"/>
      <c r="F1" s="135"/>
    </row>
    <row r="2" spans="1:59" ht="19.95" customHeight="1" thickBot="1" x14ac:dyDescent="0.3">
      <c r="A2" s="288">
        <f>A3+B3</f>
        <v>0</v>
      </c>
      <c r="B2" s="122"/>
      <c r="C2" s="24"/>
      <c r="D2" s="439" t="str">
        <f>'Project Info'!B6</f>
        <v>Date Entered on "Project Info" Sheet</v>
      </c>
      <c r="E2" s="439"/>
      <c r="F2" s="123"/>
      <c r="G2" s="122"/>
      <c r="H2" s="122"/>
      <c r="I2" s="26"/>
      <c r="J2" s="23">
        <f>J3+K3</f>
        <v>0</v>
      </c>
      <c r="K2" s="26"/>
      <c r="L2" s="26"/>
      <c r="M2" s="23">
        <f>M3+N3</f>
        <v>0</v>
      </c>
      <c r="N2" s="26"/>
      <c r="O2" s="26"/>
      <c r="P2" s="23">
        <f>P3+Q3</f>
        <v>0</v>
      </c>
      <c r="Q2" s="26"/>
      <c r="R2" s="26"/>
      <c r="S2" s="23">
        <f>S3+T3</f>
        <v>0</v>
      </c>
      <c r="T2" s="26"/>
      <c r="U2" s="26"/>
      <c r="V2" s="23">
        <f>V3+W3</f>
        <v>0</v>
      </c>
      <c r="W2" s="26"/>
      <c r="X2" s="26"/>
      <c r="Y2" s="23">
        <f>Y3+Z3</f>
        <v>0</v>
      </c>
      <c r="Z2" s="26"/>
      <c r="AA2" s="26"/>
      <c r="AB2" s="23">
        <f>AB3+AC3</f>
        <v>0</v>
      </c>
      <c r="AC2" s="26"/>
      <c r="AD2" s="26"/>
      <c r="AE2" s="23">
        <f>AE3+AF3</f>
        <v>0</v>
      </c>
      <c r="AF2" s="26"/>
      <c r="AG2" s="26"/>
      <c r="AH2" s="23">
        <f>AH3+AI3</f>
        <v>0</v>
      </c>
      <c r="AI2" s="26"/>
      <c r="AJ2" s="26"/>
      <c r="AK2" s="23">
        <f>AK3+AL3</f>
        <v>0</v>
      </c>
      <c r="AL2" s="26"/>
      <c r="AM2" s="26"/>
      <c r="AN2" s="23">
        <f>AN3+AO3</f>
        <v>0</v>
      </c>
      <c r="AO2" s="26"/>
      <c r="AP2" s="26"/>
      <c r="AQ2" s="23">
        <f>AQ3+AR3</f>
        <v>0</v>
      </c>
      <c r="AR2" s="26"/>
      <c r="AS2" s="26"/>
      <c r="AT2" s="23">
        <f>AT3+AU3</f>
        <v>0</v>
      </c>
      <c r="AU2" s="26"/>
      <c r="AV2" s="26"/>
      <c r="AW2" s="23">
        <f>AW3+AX3</f>
        <v>0</v>
      </c>
      <c r="AX2" s="26"/>
      <c r="AY2" s="26"/>
      <c r="AZ2" s="23">
        <f>AZ3+BA3</f>
        <v>0</v>
      </c>
      <c r="BA2" s="26"/>
      <c r="BB2" s="26"/>
      <c r="BC2" s="23">
        <f>BC3+BD3</f>
        <v>0</v>
      </c>
      <c r="BD2" s="26"/>
      <c r="BE2" s="26"/>
      <c r="BF2" s="23">
        <f>BF3+BG3</f>
        <v>0</v>
      </c>
      <c r="BG2" s="26"/>
    </row>
    <row r="3" spans="1:59" ht="22.95" customHeight="1" thickBot="1" x14ac:dyDescent="0.3">
      <c r="A3" s="76">
        <f>SUM(A7:A5952)</f>
        <v>0</v>
      </c>
      <c r="B3" s="124">
        <f>SUM(B7:B5952)</f>
        <v>0</v>
      </c>
      <c r="C3" s="29"/>
      <c r="D3" s="441" t="str">
        <f>'Project Info'!B8</f>
        <v>PROPOSER's Name Entered on "Project Info" Sheet</v>
      </c>
      <c r="E3" s="463"/>
      <c r="F3" s="123"/>
      <c r="G3" s="122"/>
      <c r="H3" s="122"/>
      <c r="I3" s="137"/>
      <c r="J3" s="27">
        <f>SUM(J7:J5952)</f>
        <v>0</v>
      </c>
      <c r="K3" s="28">
        <f>SUM(K7:K5952)</f>
        <v>0</v>
      </c>
      <c r="L3" s="137"/>
      <c r="M3" s="27">
        <f>SUM(M7:M5952)</f>
        <v>0</v>
      </c>
      <c r="N3" s="28">
        <f>SUM(N7:N5952)</f>
        <v>0</v>
      </c>
      <c r="O3" s="137"/>
      <c r="P3" s="27">
        <f>SUM(P7:P5952)</f>
        <v>0</v>
      </c>
      <c r="Q3" s="28">
        <f>SUM(Q7:Q5952)</f>
        <v>0</v>
      </c>
      <c r="R3" s="137"/>
      <c r="S3" s="27">
        <f>SUM(S7:S5952)</f>
        <v>0</v>
      </c>
      <c r="T3" s="28">
        <f>SUM(T7:T5952)</f>
        <v>0</v>
      </c>
      <c r="U3" s="137"/>
      <c r="V3" s="27">
        <f>SUM(V7:V5952)</f>
        <v>0</v>
      </c>
      <c r="W3" s="28">
        <f>SUM(W7:W5952)</f>
        <v>0</v>
      </c>
      <c r="X3" s="137"/>
      <c r="Y3" s="27">
        <f>SUM(Y7:Y5952)</f>
        <v>0</v>
      </c>
      <c r="Z3" s="28">
        <f>SUM(Z7:Z5952)</f>
        <v>0</v>
      </c>
      <c r="AA3" s="137"/>
      <c r="AB3" s="27">
        <f>SUM(AB7:AB5952)</f>
        <v>0</v>
      </c>
      <c r="AC3" s="28">
        <f>SUM(AC7:AC5952)</f>
        <v>0</v>
      </c>
      <c r="AD3" s="137"/>
      <c r="AE3" s="27">
        <f>SUM(AE7:AE5952)</f>
        <v>0</v>
      </c>
      <c r="AF3" s="28">
        <f>SUM(AF7:AF5952)</f>
        <v>0</v>
      </c>
      <c r="AG3" s="137"/>
      <c r="AH3" s="27">
        <f>SUM(AH7:AH5952)</f>
        <v>0</v>
      </c>
      <c r="AI3" s="28">
        <f>SUM(AI7:AI5952)</f>
        <v>0</v>
      </c>
      <c r="AJ3" s="137"/>
      <c r="AK3" s="27">
        <f>SUM(AK7:AK5952)</f>
        <v>0</v>
      </c>
      <c r="AL3" s="28">
        <f>SUM(AL7:AL5952)</f>
        <v>0</v>
      </c>
      <c r="AM3" s="137"/>
      <c r="AN3" s="27">
        <f>SUM(AN7:AN5952)</f>
        <v>0</v>
      </c>
      <c r="AO3" s="28">
        <f>SUM(AO7:AO5952)</f>
        <v>0</v>
      </c>
      <c r="AP3" s="137"/>
      <c r="AQ3" s="27">
        <f>SUM(AQ7:AQ5952)</f>
        <v>0</v>
      </c>
      <c r="AR3" s="28">
        <f>SUM(AR7:AR5952)</f>
        <v>0</v>
      </c>
      <c r="AS3" s="137"/>
      <c r="AT3" s="27">
        <f>SUM(AT7:AT5952)</f>
        <v>0</v>
      </c>
      <c r="AU3" s="28">
        <f>SUM(AU7:AU5952)</f>
        <v>0</v>
      </c>
      <c r="AV3" s="137"/>
      <c r="AW3" s="27">
        <f>SUM(AW7:AW5952)</f>
        <v>0</v>
      </c>
      <c r="AX3" s="28">
        <f>SUM(AX7:AX5952)</f>
        <v>0</v>
      </c>
      <c r="AY3" s="137"/>
      <c r="AZ3" s="27">
        <f>SUM(AZ7:AZ5952)</f>
        <v>0</v>
      </c>
      <c r="BA3" s="28">
        <f>SUM(BA7:BA5952)</f>
        <v>0</v>
      </c>
      <c r="BB3" s="137"/>
      <c r="BC3" s="27">
        <f>SUM(BC7:BC5952)</f>
        <v>0</v>
      </c>
      <c r="BD3" s="28">
        <f>SUM(BD7:BD5952)</f>
        <v>0</v>
      </c>
      <c r="BE3" s="137"/>
      <c r="BF3" s="27">
        <f>SUM(BF7:BF5952)</f>
        <v>0</v>
      </c>
      <c r="BG3" s="28">
        <f>SUM(BG7:BG5952)</f>
        <v>0</v>
      </c>
    </row>
    <row r="4" spans="1:59" ht="15.75" customHeight="1" x14ac:dyDescent="0.25">
      <c r="A4" s="33" t="s">
        <v>63</v>
      </c>
      <c r="B4" s="34" t="s">
        <v>63</v>
      </c>
      <c r="C4" s="35" t="s">
        <v>64</v>
      </c>
      <c r="D4" s="36"/>
      <c r="E4" s="138"/>
      <c r="F4" s="314" t="s">
        <v>63</v>
      </c>
      <c r="G4" s="139"/>
      <c r="H4" s="461" t="s">
        <v>133</v>
      </c>
      <c r="I4" s="460" t="s">
        <v>1044</v>
      </c>
      <c r="J4" s="430"/>
      <c r="K4" s="431"/>
      <c r="L4" s="460" t="s">
        <v>1071</v>
      </c>
      <c r="M4" s="430"/>
      <c r="N4" s="431"/>
      <c r="O4" s="460" t="s">
        <v>1045</v>
      </c>
      <c r="P4" s="430"/>
      <c r="Q4" s="431"/>
      <c r="R4" s="460" t="s">
        <v>1046</v>
      </c>
      <c r="S4" s="430"/>
      <c r="T4" s="431"/>
      <c r="U4" s="460" t="s">
        <v>1047</v>
      </c>
      <c r="V4" s="430"/>
      <c r="W4" s="431"/>
      <c r="X4" s="460" t="s">
        <v>1048</v>
      </c>
      <c r="Y4" s="430"/>
      <c r="Z4" s="431"/>
      <c r="AA4" s="460" t="s">
        <v>1049</v>
      </c>
      <c r="AB4" s="430"/>
      <c r="AC4" s="431"/>
      <c r="AD4" s="460" t="s">
        <v>1050</v>
      </c>
      <c r="AE4" s="430"/>
      <c r="AF4" s="431"/>
      <c r="AG4" s="460" t="s">
        <v>1051</v>
      </c>
      <c r="AH4" s="430"/>
      <c r="AI4" s="431"/>
      <c r="AJ4" s="460" t="s">
        <v>1052</v>
      </c>
      <c r="AK4" s="430"/>
      <c r="AL4" s="431"/>
      <c r="AM4" s="460" t="s">
        <v>1053</v>
      </c>
      <c r="AN4" s="430"/>
      <c r="AO4" s="431"/>
      <c r="AP4" s="460" t="s">
        <v>1075</v>
      </c>
      <c r="AQ4" s="430"/>
      <c r="AR4" s="431"/>
      <c r="AS4" s="460" t="s">
        <v>1054</v>
      </c>
      <c r="AT4" s="430"/>
      <c r="AU4" s="431"/>
      <c r="AV4" s="460" t="s">
        <v>1055</v>
      </c>
      <c r="AW4" s="430"/>
      <c r="AX4" s="431"/>
      <c r="AY4" s="460" t="s">
        <v>1056</v>
      </c>
      <c r="AZ4" s="430"/>
      <c r="BA4" s="431"/>
      <c r="BB4" s="460" t="s">
        <v>712</v>
      </c>
      <c r="BC4" s="430"/>
      <c r="BD4" s="431"/>
      <c r="BE4" s="460" t="s">
        <v>712</v>
      </c>
      <c r="BF4" s="430"/>
      <c r="BG4" s="431"/>
    </row>
    <row r="5" spans="1:59" ht="14.4" thickBot="1" x14ac:dyDescent="0.3">
      <c r="A5" s="38" t="s">
        <v>37</v>
      </c>
      <c r="B5" s="39" t="s">
        <v>65</v>
      </c>
      <c r="C5" s="40" t="s">
        <v>66</v>
      </c>
      <c r="D5" s="41"/>
      <c r="E5" s="42"/>
      <c r="F5" s="315" t="s">
        <v>116</v>
      </c>
      <c r="G5" s="38" t="s">
        <v>37</v>
      </c>
      <c r="H5" s="462"/>
      <c r="I5" s="140" t="s">
        <v>116</v>
      </c>
      <c r="J5" s="141" t="s">
        <v>134</v>
      </c>
      <c r="K5" s="142" t="s">
        <v>135</v>
      </c>
      <c r="L5" s="140" t="s">
        <v>116</v>
      </c>
      <c r="M5" s="141" t="s">
        <v>134</v>
      </c>
      <c r="N5" s="142" t="s">
        <v>135</v>
      </c>
      <c r="O5" s="140" t="s">
        <v>116</v>
      </c>
      <c r="P5" s="141" t="s">
        <v>134</v>
      </c>
      <c r="Q5" s="142" t="s">
        <v>135</v>
      </c>
      <c r="R5" s="140" t="s">
        <v>116</v>
      </c>
      <c r="S5" s="141" t="s">
        <v>134</v>
      </c>
      <c r="T5" s="142" t="s">
        <v>135</v>
      </c>
      <c r="U5" s="140" t="s">
        <v>116</v>
      </c>
      <c r="V5" s="141" t="s">
        <v>134</v>
      </c>
      <c r="W5" s="142" t="s">
        <v>135</v>
      </c>
      <c r="X5" s="140" t="s">
        <v>116</v>
      </c>
      <c r="Y5" s="141" t="s">
        <v>134</v>
      </c>
      <c r="Z5" s="142" t="s">
        <v>135</v>
      </c>
      <c r="AA5" s="140" t="s">
        <v>116</v>
      </c>
      <c r="AB5" s="141" t="s">
        <v>134</v>
      </c>
      <c r="AC5" s="142" t="s">
        <v>135</v>
      </c>
      <c r="AD5" s="140" t="s">
        <v>116</v>
      </c>
      <c r="AE5" s="141" t="s">
        <v>134</v>
      </c>
      <c r="AF5" s="142" t="s">
        <v>135</v>
      </c>
      <c r="AG5" s="140" t="s">
        <v>116</v>
      </c>
      <c r="AH5" s="141" t="s">
        <v>134</v>
      </c>
      <c r="AI5" s="142" t="s">
        <v>135</v>
      </c>
      <c r="AJ5" s="140" t="s">
        <v>116</v>
      </c>
      <c r="AK5" s="141" t="s">
        <v>134</v>
      </c>
      <c r="AL5" s="142" t="s">
        <v>135</v>
      </c>
      <c r="AM5" s="140" t="s">
        <v>116</v>
      </c>
      <c r="AN5" s="141" t="s">
        <v>134</v>
      </c>
      <c r="AO5" s="142" t="s">
        <v>135</v>
      </c>
      <c r="AP5" s="140" t="s">
        <v>116</v>
      </c>
      <c r="AQ5" s="141" t="s">
        <v>134</v>
      </c>
      <c r="AR5" s="142" t="s">
        <v>135</v>
      </c>
      <c r="AS5" s="140" t="s">
        <v>116</v>
      </c>
      <c r="AT5" s="141" t="s">
        <v>134</v>
      </c>
      <c r="AU5" s="142" t="s">
        <v>135</v>
      </c>
      <c r="AV5" s="140" t="s">
        <v>116</v>
      </c>
      <c r="AW5" s="141" t="s">
        <v>134</v>
      </c>
      <c r="AX5" s="142" t="s">
        <v>135</v>
      </c>
      <c r="AY5" s="140" t="s">
        <v>116</v>
      </c>
      <c r="AZ5" s="141" t="s">
        <v>134</v>
      </c>
      <c r="BA5" s="142" t="s">
        <v>135</v>
      </c>
      <c r="BB5" s="140" t="s">
        <v>116</v>
      </c>
      <c r="BC5" s="141" t="s">
        <v>134</v>
      </c>
      <c r="BD5" s="142" t="s">
        <v>135</v>
      </c>
      <c r="BE5" s="140" t="s">
        <v>116</v>
      </c>
      <c r="BF5" s="141" t="s">
        <v>134</v>
      </c>
      <c r="BG5" s="142" t="s">
        <v>135</v>
      </c>
    </row>
    <row r="6" spans="1:59" x14ac:dyDescent="0.25">
      <c r="A6" s="84"/>
      <c r="B6" s="85"/>
      <c r="C6" s="143"/>
      <c r="D6" s="144" t="s">
        <v>502</v>
      </c>
      <c r="E6" s="286" t="s">
        <v>501</v>
      </c>
      <c r="F6" s="145"/>
      <c r="G6" s="51"/>
      <c r="H6" s="54"/>
      <c r="I6" s="146"/>
      <c r="J6" s="70"/>
      <c r="K6" s="71"/>
      <c r="L6" s="146"/>
      <c r="M6" s="70"/>
      <c r="N6" s="71"/>
      <c r="O6" s="146"/>
      <c r="P6" s="70"/>
      <c r="Q6" s="71"/>
      <c r="R6" s="146"/>
      <c r="S6" s="70"/>
      <c r="T6" s="71"/>
      <c r="U6" s="146"/>
      <c r="V6" s="70"/>
      <c r="W6" s="71"/>
      <c r="X6" s="146"/>
      <c r="Y6" s="70"/>
      <c r="Z6" s="71"/>
      <c r="AA6" s="146"/>
      <c r="AB6" s="70"/>
      <c r="AC6" s="71"/>
      <c r="AD6" s="146"/>
      <c r="AE6" s="70"/>
      <c r="AF6" s="71"/>
      <c r="AG6" s="146"/>
      <c r="AH6" s="70"/>
      <c r="AI6" s="71"/>
      <c r="AJ6" s="146"/>
      <c r="AK6" s="70"/>
      <c r="AL6" s="71"/>
      <c r="AM6" s="146"/>
      <c r="AN6" s="70"/>
      <c r="AO6" s="71"/>
      <c r="AP6" s="146"/>
      <c r="AQ6" s="70"/>
      <c r="AR6" s="71"/>
      <c r="AS6" s="146"/>
      <c r="AT6" s="70"/>
      <c r="AU6" s="71"/>
      <c r="AV6" s="146"/>
      <c r="AW6" s="70"/>
      <c r="AX6" s="71"/>
      <c r="AY6" s="146"/>
      <c r="AZ6" s="70"/>
      <c r="BA6" s="71"/>
      <c r="BB6" s="146"/>
      <c r="BC6" s="70"/>
      <c r="BD6" s="71"/>
      <c r="BE6" s="146"/>
      <c r="BF6" s="70"/>
      <c r="BG6" s="71"/>
    </row>
    <row r="7" spans="1:59" ht="15.6" x14ac:dyDescent="0.3">
      <c r="A7" s="276"/>
      <c r="B7" s="277"/>
      <c r="C7" s="277"/>
      <c r="D7" s="50" t="s">
        <v>507</v>
      </c>
      <c r="E7" s="286" t="s">
        <v>656</v>
      </c>
      <c r="F7" s="322">
        <f t="shared" ref="F7:F15" si="0">SUMIF($I$5:$ZM$5,"QTY",$I7:$ZM7)</f>
        <v>1980</v>
      </c>
      <c r="G7" s="276"/>
      <c r="H7" s="277"/>
      <c r="I7" s="316">
        <f>I8+I34+I64</f>
        <v>165</v>
      </c>
      <c r="J7" s="276"/>
      <c r="K7" s="277"/>
      <c r="L7" s="316">
        <f>L8+L34+L64</f>
        <v>4</v>
      </c>
      <c r="M7" s="276"/>
      <c r="N7" s="277"/>
      <c r="O7" s="316">
        <f>O8+O34+O64</f>
        <v>10</v>
      </c>
      <c r="P7" s="276"/>
      <c r="Q7" s="277"/>
      <c r="R7" s="316">
        <f>R8+R34+R64</f>
        <v>57</v>
      </c>
      <c r="S7" s="276"/>
      <c r="T7" s="277"/>
      <c r="U7" s="316">
        <f>U8+U34+U64</f>
        <v>61</v>
      </c>
      <c r="V7" s="276"/>
      <c r="W7" s="277"/>
      <c r="X7" s="316">
        <f>X8+X34+X64</f>
        <v>313</v>
      </c>
      <c r="Y7" s="276"/>
      <c r="Z7" s="277"/>
      <c r="AA7" s="316">
        <f>AA8+AA34+AA64</f>
        <v>54</v>
      </c>
      <c r="AB7" s="276"/>
      <c r="AC7" s="277"/>
      <c r="AD7" s="316">
        <f>AD8+AD34+AD64</f>
        <v>980</v>
      </c>
      <c r="AE7" s="276"/>
      <c r="AF7" s="277"/>
      <c r="AG7" s="316">
        <f>AG8+AG34+AG64</f>
        <v>77</v>
      </c>
      <c r="AH7" s="276"/>
      <c r="AI7" s="277"/>
      <c r="AJ7" s="316">
        <f>AJ8+AJ34+AJ64</f>
        <v>105</v>
      </c>
      <c r="AK7" s="276"/>
      <c r="AL7" s="277"/>
      <c r="AM7" s="316">
        <f>AM8+AM34+AM64</f>
        <v>12</v>
      </c>
      <c r="AN7" s="276"/>
      <c r="AO7" s="277"/>
      <c r="AP7" s="316">
        <f>AP8+AP34+AP64</f>
        <v>4</v>
      </c>
      <c r="AQ7" s="276"/>
      <c r="AR7" s="277"/>
      <c r="AS7" s="316">
        <f>AS8+AS34+AS64</f>
        <v>11</v>
      </c>
      <c r="AT7" s="276"/>
      <c r="AU7" s="277"/>
      <c r="AV7" s="316">
        <f>AV8+AV34+AV64</f>
        <v>68</v>
      </c>
      <c r="AW7" s="276"/>
      <c r="AX7" s="277"/>
      <c r="AY7" s="316">
        <f>AY8+AY34+AY64</f>
        <v>59</v>
      </c>
      <c r="AZ7" s="276"/>
      <c r="BA7" s="277"/>
      <c r="BB7" s="316">
        <f>BB8+BB34+BB64</f>
        <v>0</v>
      </c>
      <c r="BC7" s="276"/>
      <c r="BD7" s="277"/>
      <c r="BE7" s="316">
        <f>BE8+BE34+BE64</f>
        <v>0</v>
      </c>
      <c r="BF7" s="276"/>
      <c r="BG7" s="277"/>
    </row>
    <row r="8" spans="1:59" x14ac:dyDescent="0.25">
      <c r="A8" s="84"/>
      <c r="B8" s="85"/>
      <c r="C8" s="86"/>
      <c r="D8" s="50" t="s">
        <v>508</v>
      </c>
      <c r="E8" s="422" t="s">
        <v>907</v>
      </c>
      <c r="F8" s="312">
        <f t="shared" si="0"/>
        <v>591</v>
      </c>
      <c r="G8" s="56"/>
      <c r="H8" s="53"/>
      <c r="I8" s="310">
        <f>I9+I13</f>
        <v>75</v>
      </c>
      <c r="J8" s="57"/>
      <c r="K8" s="55"/>
      <c r="L8" s="310">
        <f>L9+L13</f>
        <v>0</v>
      </c>
      <c r="M8" s="57"/>
      <c r="N8" s="55"/>
      <c r="O8" s="310">
        <f>O9+O13</f>
        <v>2</v>
      </c>
      <c r="P8" s="57"/>
      <c r="Q8" s="55"/>
      <c r="R8" s="310">
        <f>R9+R13</f>
        <v>15</v>
      </c>
      <c r="S8" s="57"/>
      <c r="T8" s="55"/>
      <c r="U8" s="310">
        <f>U9+U13</f>
        <v>6</v>
      </c>
      <c r="V8" s="57"/>
      <c r="W8" s="55"/>
      <c r="X8" s="310">
        <f>X9+X13</f>
        <v>156</v>
      </c>
      <c r="Y8" s="57"/>
      <c r="Z8" s="55"/>
      <c r="AA8" s="310">
        <f>AA9+AA13</f>
        <v>5</v>
      </c>
      <c r="AB8" s="57"/>
      <c r="AC8" s="55"/>
      <c r="AD8" s="310">
        <f>AD9+AD13</f>
        <v>261</v>
      </c>
      <c r="AE8" s="57"/>
      <c r="AF8" s="55"/>
      <c r="AG8" s="310">
        <f>AG9+AG13</f>
        <v>22</v>
      </c>
      <c r="AH8" s="57"/>
      <c r="AI8" s="55"/>
      <c r="AJ8" s="310">
        <f>AJ9+AJ13</f>
        <v>25</v>
      </c>
      <c r="AK8" s="57"/>
      <c r="AL8" s="55"/>
      <c r="AM8" s="310">
        <f>AM9+AM13</f>
        <v>6</v>
      </c>
      <c r="AN8" s="57"/>
      <c r="AO8" s="55"/>
      <c r="AP8" s="310">
        <f>AP9+AP13</f>
        <v>0</v>
      </c>
      <c r="AQ8" s="57"/>
      <c r="AR8" s="55"/>
      <c r="AS8" s="310">
        <f>AS9+AS13</f>
        <v>2</v>
      </c>
      <c r="AT8" s="57"/>
      <c r="AU8" s="55"/>
      <c r="AV8" s="310">
        <f>AV9+AV13</f>
        <v>10</v>
      </c>
      <c r="AW8" s="57"/>
      <c r="AX8" s="55"/>
      <c r="AY8" s="310">
        <f>AY9+AY13</f>
        <v>6</v>
      </c>
      <c r="AZ8" s="57"/>
      <c r="BA8" s="55"/>
      <c r="BB8" s="310">
        <f>BB9+BB13</f>
        <v>0</v>
      </c>
      <c r="BC8" s="57"/>
      <c r="BD8" s="55"/>
      <c r="BE8" s="310">
        <f>BE9+BE13</f>
        <v>0</v>
      </c>
      <c r="BF8" s="57"/>
      <c r="BG8" s="55"/>
    </row>
    <row r="9" spans="1:59" x14ac:dyDescent="0.25">
      <c r="A9" s="276"/>
      <c r="B9" s="276"/>
      <c r="C9" s="86"/>
      <c r="D9" s="144" t="s">
        <v>509</v>
      </c>
      <c r="E9" s="317" t="s">
        <v>655</v>
      </c>
      <c r="F9" s="312">
        <f t="shared" si="0"/>
        <v>539</v>
      </c>
      <c r="G9" s="276"/>
      <c r="H9" s="277"/>
      <c r="I9" s="310">
        <f>SUM(I10:I12)</f>
        <v>75</v>
      </c>
      <c r="J9" s="276"/>
      <c r="K9" s="277"/>
      <c r="L9" s="310">
        <f>SUM(L10:L12)</f>
        <v>0</v>
      </c>
      <c r="M9" s="276"/>
      <c r="N9" s="277"/>
      <c r="O9" s="310">
        <f>SUM(O10:O12)</f>
        <v>2</v>
      </c>
      <c r="P9" s="276"/>
      <c r="Q9" s="277"/>
      <c r="R9" s="310">
        <f>SUM(R10:R12)</f>
        <v>15</v>
      </c>
      <c r="S9" s="276"/>
      <c r="T9" s="277"/>
      <c r="U9" s="310">
        <f>SUM(U10:U12)</f>
        <v>6</v>
      </c>
      <c r="V9" s="276"/>
      <c r="W9" s="277"/>
      <c r="X9" s="310">
        <f>SUM(X10:X12)</f>
        <v>156</v>
      </c>
      <c r="Y9" s="276"/>
      <c r="Z9" s="277"/>
      <c r="AA9" s="310">
        <f>SUM(AA10:AA12)</f>
        <v>5</v>
      </c>
      <c r="AB9" s="276"/>
      <c r="AC9" s="277"/>
      <c r="AD9" s="310">
        <f>SUM(AD10:AD12)</f>
        <v>211</v>
      </c>
      <c r="AE9" s="276"/>
      <c r="AF9" s="277"/>
      <c r="AG9" s="310">
        <f>SUM(AG10:AG12)</f>
        <v>22</v>
      </c>
      <c r="AH9" s="276"/>
      <c r="AI9" s="277"/>
      <c r="AJ9" s="310">
        <f>SUM(AJ10:AJ12)</f>
        <v>25</v>
      </c>
      <c r="AK9" s="276"/>
      <c r="AL9" s="277"/>
      <c r="AM9" s="310">
        <f>SUM(AM10:AM12)</f>
        <v>6</v>
      </c>
      <c r="AN9" s="276"/>
      <c r="AO9" s="277"/>
      <c r="AP9" s="310">
        <f>SUM(AP10:AP12)</f>
        <v>0</v>
      </c>
      <c r="AQ9" s="276"/>
      <c r="AR9" s="277"/>
      <c r="AS9" s="310">
        <f>SUM(AS10:AS12)</f>
        <v>0</v>
      </c>
      <c r="AT9" s="276"/>
      <c r="AU9" s="277"/>
      <c r="AV9" s="310">
        <f>SUM(AV10:AV12)</f>
        <v>10</v>
      </c>
      <c r="AW9" s="276"/>
      <c r="AX9" s="277"/>
      <c r="AY9" s="310">
        <f>SUM(AY10:AY12)</f>
        <v>6</v>
      </c>
      <c r="AZ9" s="276"/>
      <c r="BA9" s="277"/>
      <c r="BB9" s="310">
        <f>SUM(BB10:BB12)</f>
        <v>0</v>
      </c>
      <c r="BC9" s="276"/>
      <c r="BD9" s="277"/>
      <c r="BE9" s="310">
        <f>SUM(BE10:BE12)</f>
        <v>0</v>
      </c>
      <c r="BF9" s="276"/>
      <c r="BG9" s="277"/>
    </row>
    <row r="10" spans="1:59" x14ac:dyDescent="0.25">
      <c r="A10" s="59">
        <f>SUMIF($H$5:$AAF$5,"QTY*Equipment",$H10:$AAF10)</f>
        <v>0</v>
      </c>
      <c r="B10" s="60">
        <f>SUMIF($H$5:$AAF$5,"QTY*Install",$H10:$AAF10)</f>
        <v>0</v>
      </c>
      <c r="C10" s="149"/>
      <c r="D10" s="150" t="s">
        <v>665</v>
      </c>
      <c r="E10" s="318" t="s">
        <v>666</v>
      </c>
      <c r="F10" s="147">
        <f t="shared" si="0"/>
        <v>463</v>
      </c>
      <c r="G10" s="63"/>
      <c r="H10" s="148"/>
      <c r="I10" s="204">
        <v>75</v>
      </c>
      <c r="J10" s="66">
        <f t="shared" ref="J10" si="1">I10*$G10</f>
        <v>0</v>
      </c>
      <c r="K10" s="67">
        <f t="shared" ref="K10" si="2">I10*$H10</f>
        <v>0</v>
      </c>
      <c r="L10" s="204"/>
      <c r="M10" s="66">
        <f t="shared" ref="M10:M12" si="3">L10*$G10</f>
        <v>0</v>
      </c>
      <c r="N10" s="67">
        <f t="shared" ref="N10:N12" si="4">L10*$H10</f>
        <v>0</v>
      </c>
      <c r="O10" s="204">
        <v>2</v>
      </c>
      <c r="P10" s="66">
        <f t="shared" ref="P10" si="5">O10*$G10</f>
        <v>0</v>
      </c>
      <c r="Q10" s="67">
        <f t="shared" ref="Q10" si="6">O10*$H10</f>
        <v>0</v>
      </c>
      <c r="R10" s="204">
        <v>15</v>
      </c>
      <c r="S10" s="66">
        <f t="shared" ref="S10" si="7">R10*$G10</f>
        <v>0</v>
      </c>
      <c r="T10" s="67">
        <f t="shared" ref="T10" si="8">R10*$H10</f>
        <v>0</v>
      </c>
      <c r="U10" s="204"/>
      <c r="V10" s="66">
        <f t="shared" ref="V10" si="9">U10*$G10</f>
        <v>0</v>
      </c>
      <c r="W10" s="67">
        <f t="shared" ref="W10" si="10">U10*$H10</f>
        <v>0</v>
      </c>
      <c r="X10" s="204">
        <v>156</v>
      </c>
      <c r="Y10" s="66">
        <f t="shared" ref="Y10" si="11">X10*$G10</f>
        <v>0</v>
      </c>
      <c r="Z10" s="67">
        <f t="shared" ref="Z10" si="12">X10*$H10</f>
        <v>0</v>
      </c>
      <c r="AA10" s="204">
        <v>5</v>
      </c>
      <c r="AB10" s="66">
        <f t="shared" ref="AB10" si="13">AA10*$G10</f>
        <v>0</v>
      </c>
      <c r="AC10" s="67">
        <f t="shared" ref="AC10" si="14">AA10*$H10</f>
        <v>0</v>
      </c>
      <c r="AD10" s="204">
        <v>181</v>
      </c>
      <c r="AE10" s="66">
        <f t="shared" ref="AE10" si="15">AD10*$G10</f>
        <v>0</v>
      </c>
      <c r="AF10" s="67">
        <f t="shared" ref="AF10" si="16">AD10*$H10</f>
        <v>0</v>
      </c>
      <c r="AG10" s="204">
        <v>22</v>
      </c>
      <c r="AH10" s="66">
        <f t="shared" ref="AH10" si="17">AG10*$G10</f>
        <v>0</v>
      </c>
      <c r="AI10" s="67">
        <f t="shared" ref="AI10" si="18">AG10*$H10</f>
        <v>0</v>
      </c>
      <c r="AJ10" s="204"/>
      <c r="AK10" s="66">
        <f t="shared" ref="AK10" si="19">AJ10*$G10</f>
        <v>0</v>
      </c>
      <c r="AL10" s="67">
        <f t="shared" ref="AL10" si="20">AJ10*$H10</f>
        <v>0</v>
      </c>
      <c r="AM10" s="204">
        <v>6</v>
      </c>
      <c r="AN10" s="66">
        <f t="shared" ref="AN10" si="21">AM10*$G10</f>
        <v>0</v>
      </c>
      <c r="AO10" s="67">
        <f t="shared" ref="AO10" si="22">AM10*$H10</f>
        <v>0</v>
      </c>
      <c r="AP10" s="204"/>
      <c r="AQ10" s="66">
        <f>AP10*$G10</f>
        <v>0</v>
      </c>
      <c r="AR10" s="67">
        <f>AP10*$H10</f>
        <v>0</v>
      </c>
      <c r="AS10" s="204"/>
      <c r="AT10" s="66">
        <f t="shared" ref="AT10" si="23">AS10*$G10</f>
        <v>0</v>
      </c>
      <c r="AU10" s="67">
        <f>AS10*$H10</f>
        <v>0</v>
      </c>
      <c r="AV10" s="204">
        <v>1</v>
      </c>
      <c r="AW10" s="66">
        <f t="shared" ref="AW10" si="24">AV10*$G10</f>
        <v>0</v>
      </c>
      <c r="AX10" s="67">
        <f t="shared" ref="AX10" si="25">AV10*$H10</f>
        <v>0</v>
      </c>
      <c r="AY10" s="204"/>
      <c r="AZ10" s="66">
        <f t="shared" ref="AZ10" si="26">AY10*$G10</f>
        <v>0</v>
      </c>
      <c r="BA10" s="67">
        <f t="shared" ref="BA10" si="27">AY10*$H10</f>
        <v>0</v>
      </c>
      <c r="BB10" s="204"/>
      <c r="BC10" s="66">
        <f t="shared" ref="BC10" si="28">BB10*$G10</f>
        <v>0</v>
      </c>
      <c r="BD10" s="67">
        <f t="shared" ref="BD10" si="29">BB10*$H10</f>
        <v>0</v>
      </c>
      <c r="BE10" s="204"/>
      <c r="BF10" s="66">
        <f t="shared" ref="BF10" si="30">BE10*$G10</f>
        <v>0</v>
      </c>
      <c r="BG10" s="67">
        <f t="shared" ref="BG10" si="31">BE10*$H10</f>
        <v>0</v>
      </c>
    </row>
    <row r="11" spans="1:59" x14ac:dyDescent="0.25">
      <c r="A11" s="59">
        <f>SUMIF($H$5:$AAF$5,"QTY*Equipment",$H11:$AAF11)</f>
        <v>0</v>
      </c>
      <c r="B11" s="60">
        <f>SUMIF($H$5:$AAF$5,"QTY*Install",$H11:$AAF11)</f>
        <v>0</v>
      </c>
      <c r="C11" s="149"/>
      <c r="D11" s="150" t="s">
        <v>669</v>
      </c>
      <c r="E11" s="318" t="s">
        <v>667</v>
      </c>
      <c r="F11" s="147">
        <f t="shared" si="0"/>
        <v>25</v>
      </c>
      <c r="G11" s="63"/>
      <c r="H11" s="148"/>
      <c r="I11" s="204"/>
      <c r="J11" s="66">
        <f t="shared" ref="J11:J12" si="32">I11*$G11</f>
        <v>0</v>
      </c>
      <c r="K11" s="67">
        <f t="shared" ref="K11:K12" si="33">I11*$H11</f>
        <v>0</v>
      </c>
      <c r="L11" s="204"/>
      <c r="M11" s="66">
        <f t="shared" si="3"/>
        <v>0</v>
      </c>
      <c r="N11" s="67">
        <f t="shared" si="4"/>
        <v>0</v>
      </c>
      <c r="O11" s="204"/>
      <c r="P11" s="66">
        <f t="shared" ref="P11:P12" si="34">O11*$G11</f>
        <v>0</v>
      </c>
      <c r="Q11" s="67">
        <f t="shared" ref="Q11:Q12" si="35">O11*$H11</f>
        <v>0</v>
      </c>
      <c r="R11" s="204"/>
      <c r="S11" s="66">
        <f t="shared" ref="S11:S12" si="36">R11*$G11</f>
        <v>0</v>
      </c>
      <c r="T11" s="67">
        <f t="shared" ref="T11:T12" si="37">R11*$H11</f>
        <v>0</v>
      </c>
      <c r="U11" s="204"/>
      <c r="V11" s="66">
        <f t="shared" ref="V11:V12" si="38">U11*$G11</f>
        <v>0</v>
      </c>
      <c r="W11" s="67">
        <f t="shared" ref="W11:W12" si="39">U11*$H11</f>
        <v>0</v>
      </c>
      <c r="X11" s="204"/>
      <c r="Y11" s="66">
        <f t="shared" ref="Y11:Y12" si="40">X11*$G11</f>
        <v>0</v>
      </c>
      <c r="Z11" s="67">
        <f t="shared" ref="Z11:Z12" si="41">X11*$H11</f>
        <v>0</v>
      </c>
      <c r="AA11" s="204"/>
      <c r="AB11" s="66">
        <f t="shared" ref="AB11:AB12" si="42">AA11*$G11</f>
        <v>0</v>
      </c>
      <c r="AC11" s="67">
        <f t="shared" ref="AC11:AC12" si="43">AA11*$H11</f>
        <v>0</v>
      </c>
      <c r="AD11" s="204"/>
      <c r="AE11" s="66">
        <f t="shared" ref="AE11:AE12" si="44">AD11*$G11</f>
        <v>0</v>
      </c>
      <c r="AF11" s="67">
        <f t="shared" ref="AF11:AF12" si="45">AD11*$H11</f>
        <v>0</v>
      </c>
      <c r="AG11" s="204"/>
      <c r="AH11" s="66">
        <f t="shared" ref="AH11:AH12" si="46">AG11*$G11</f>
        <v>0</v>
      </c>
      <c r="AI11" s="67">
        <f t="shared" ref="AI11:AI12" si="47">AG11*$H11</f>
        <v>0</v>
      </c>
      <c r="AJ11" s="204">
        <v>25</v>
      </c>
      <c r="AK11" s="66">
        <f t="shared" ref="AK11:AK12" si="48">AJ11*$G11</f>
        <v>0</v>
      </c>
      <c r="AL11" s="67">
        <f t="shared" ref="AL11:AL12" si="49">AJ11*$H11</f>
        <v>0</v>
      </c>
      <c r="AM11" s="204"/>
      <c r="AN11" s="66">
        <f t="shared" ref="AN11:AN12" si="50">AM11*$G11</f>
        <v>0</v>
      </c>
      <c r="AO11" s="67">
        <f t="shared" ref="AO11:AO12" si="51">AM11*$H11</f>
        <v>0</v>
      </c>
      <c r="AP11" s="204"/>
      <c r="AQ11" s="66">
        <f>AP11*$G11</f>
        <v>0</v>
      </c>
      <c r="AR11" s="67">
        <f>AP11*$H11</f>
        <v>0</v>
      </c>
      <c r="AS11" s="204"/>
      <c r="AT11" s="66">
        <f t="shared" ref="AT11:AT12" si="52">AS11*$G11</f>
        <v>0</v>
      </c>
      <c r="AU11" s="67">
        <f>AS11*$H11</f>
        <v>0</v>
      </c>
      <c r="AV11" s="204"/>
      <c r="AW11" s="66">
        <f t="shared" ref="AW11:AW12" si="53">AV11*$G11</f>
        <v>0</v>
      </c>
      <c r="AX11" s="67">
        <f t="shared" ref="AX11:AX12" si="54">AV11*$H11</f>
        <v>0</v>
      </c>
      <c r="AY11" s="204"/>
      <c r="AZ11" s="66">
        <f t="shared" ref="AZ11:AZ12" si="55">AY11*$G11</f>
        <v>0</v>
      </c>
      <c r="BA11" s="67">
        <f t="shared" ref="BA11:BA12" si="56">AY11*$H11</f>
        <v>0</v>
      </c>
      <c r="BB11" s="204"/>
      <c r="BC11" s="66">
        <f t="shared" ref="BC11:BC12" si="57">BB11*$G11</f>
        <v>0</v>
      </c>
      <c r="BD11" s="67">
        <f t="shared" ref="BD11:BD12" si="58">BB11*$H11</f>
        <v>0</v>
      </c>
      <c r="BE11" s="204"/>
      <c r="BF11" s="66">
        <f t="shared" ref="BF11:BF12" si="59">BE11*$G11</f>
        <v>0</v>
      </c>
      <c r="BG11" s="67">
        <f t="shared" ref="BG11:BG12" si="60">BE11*$H11</f>
        <v>0</v>
      </c>
    </row>
    <row r="12" spans="1:59" x14ac:dyDescent="0.25">
      <c r="A12" s="59">
        <f>SUMIF($H$5:$AAF$5,"QTY*Equipment",$H12:$AAF12)</f>
        <v>0</v>
      </c>
      <c r="B12" s="60">
        <f>SUMIF($H$5:$AAF$5,"QTY*Install",$H12:$AAF12)</f>
        <v>0</v>
      </c>
      <c r="C12" s="149"/>
      <c r="D12" s="150" t="s">
        <v>670</v>
      </c>
      <c r="E12" s="318" t="s">
        <v>794</v>
      </c>
      <c r="F12" s="147">
        <f t="shared" si="0"/>
        <v>51</v>
      </c>
      <c r="G12" s="63"/>
      <c r="H12" s="148"/>
      <c r="I12" s="204"/>
      <c r="J12" s="66">
        <f t="shared" si="32"/>
        <v>0</v>
      </c>
      <c r="K12" s="67">
        <f t="shared" si="33"/>
        <v>0</v>
      </c>
      <c r="L12" s="204"/>
      <c r="M12" s="66">
        <f t="shared" si="3"/>
        <v>0</v>
      </c>
      <c r="N12" s="67">
        <f t="shared" si="4"/>
        <v>0</v>
      </c>
      <c r="O12" s="204"/>
      <c r="P12" s="66">
        <f t="shared" si="34"/>
        <v>0</v>
      </c>
      <c r="Q12" s="67">
        <f t="shared" si="35"/>
        <v>0</v>
      </c>
      <c r="R12" s="204"/>
      <c r="S12" s="66">
        <f t="shared" si="36"/>
        <v>0</v>
      </c>
      <c r="T12" s="67">
        <f t="shared" si="37"/>
        <v>0</v>
      </c>
      <c r="U12" s="204">
        <v>6</v>
      </c>
      <c r="V12" s="66">
        <f t="shared" si="38"/>
        <v>0</v>
      </c>
      <c r="W12" s="67">
        <f t="shared" si="39"/>
        <v>0</v>
      </c>
      <c r="X12" s="204"/>
      <c r="Y12" s="66">
        <f t="shared" si="40"/>
        <v>0</v>
      </c>
      <c r="Z12" s="67">
        <f t="shared" si="41"/>
        <v>0</v>
      </c>
      <c r="AA12" s="204"/>
      <c r="AB12" s="66">
        <f t="shared" si="42"/>
        <v>0</v>
      </c>
      <c r="AC12" s="67">
        <f t="shared" si="43"/>
        <v>0</v>
      </c>
      <c r="AD12" s="204">
        <v>30</v>
      </c>
      <c r="AE12" s="66">
        <f t="shared" si="44"/>
        <v>0</v>
      </c>
      <c r="AF12" s="67">
        <f t="shared" si="45"/>
        <v>0</v>
      </c>
      <c r="AG12" s="204"/>
      <c r="AH12" s="66">
        <f t="shared" si="46"/>
        <v>0</v>
      </c>
      <c r="AI12" s="67">
        <f t="shared" si="47"/>
        <v>0</v>
      </c>
      <c r="AJ12" s="204"/>
      <c r="AK12" s="66">
        <f t="shared" si="48"/>
        <v>0</v>
      </c>
      <c r="AL12" s="67">
        <f t="shared" si="49"/>
        <v>0</v>
      </c>
      <c r="AM12" s="204"/>
      <c r="AN12" s="66">
        <f t="shared" si="50"/>
        <v>0</v>
      </c>
      <c r="AO12" s="67">
        <f t="shared" si="51"/>
        <v>0</v>
      </c>
      <c r="AP12" s="204"/>
      <c r="AQ12" s="66">
        <f>AP12*$G12</f>
        <v>0</v>
      </c>
      <c r="AR12" s="67">
        <f>AP12*$H12</f>
        <v>0</v>
      </c>
      <c r="AS12" s="204"/>
      <c r="AT12" s="66">
        <f t="shared" si="52"/>
        <v>0</v>
      </c>
      <c r="AU12" s="67">
        <f>AS12*$H12</f>
        <v>0</v>
      </c>
      <c r="AV12" s="204">
        <v>9</v>
      </c>
      <c r="AW12" s="66">
        <f t="shared" si="53"/>
        <v>0</v>
      </c>
      <c r="AX12" s="67">
        <f t="shared" si="54"/>
        <v>0</v>
      </c>
      <c r="AY12" s="204">
        <v>6</v>
      </c>
      <c r="AZ12" s="66">
        <f t="shared" si="55"/>
        <v>0</v>
      </c>
      <c r="BA12" s="67">
        <f t="shared" si="56"/>
        <v>0</v>
      </c>
      <c r="BB12" s="204"/>
      <c r="BC12" s="66">
        <f t="shared" si="57"/>
        <v>0</v>
      </c>
      <c r="BD12" s="67">
        <f t="shared" si="58"/>
        <v>0</v>
      </c>
      <c r="BE12" s="204"/>
      <c r="BF12" s="66">
        <f t="shared" si="59"/>
        <v>0</v>
      </c>
      <c r="BG12" s="67">
        <f t="shared" si="60"/>
        <v>0</v>
      </c>
    </row>
    <row r="13" spans="1:59" x14ac:dyDescent="0.25">
      <c r="A13" s="276"/>
      <c r="B13" s="276"/>
      <c r="C13" s="86"/>
      <c r="D13" s="144" t="s">
        <v>510</v>
      </c>
      <c r="E13" s="317" t="s">
        <v>661</v>
      </c>
      <c r="F13" s="312">
        <f t="shared" si="0"/>
        <v>52</v>
      </c>
      <c r="G13" s="276"/>
      <c r="H13" s="277"/>
      <c r="I13" s="310">
        <f>SUM(I14:I15)</f>
        <v>0</v>
      </c>
      <c r="J13" s="276"/>
      <c r="K13" s="277"/>
      <c r="L13" s="310">
        <f>SUM(L14:L15)</f>
        <v>0</v>
      </c>
      <c r="M13" s="276"/>
      <c r="N13" s="277"/>
      <c r="O13" s="310">
        <f>SUM(O14:O15)</f>
        <v>0</v>
      </c>
      <c r="P13" s="276"/>
      <c r="Q13" s="277"/>
      <c r="R13" s="310">
        <f>SUM(R14:R15)</f>
        <v>0</v>
      </c>
      <c r="S13" s="276"/>
      <c r="T13" s="277"/>
      <c r="U13" s="310">
        <f>SUM(U14:U15)</f>
        <v>0</v>
      </c>
      <c r="V13" s="276"/>
      <c r="W13" s="277"/>
      <c r="X13" s="310">
        <f>SUM(X14:X15)</f>
        <v>0</v>
      </c>
      <c r="Y13" s="276"/>
      <c r="Z13" s="277"/>
      <c r="AA13" s="310">
        <f>SUM(AA14:AA15)</f>
        <v>0</v>
      </c>
      <c r="AB13" s="276"/>
      <c r="AC13" s="277"/>
      <c r="AD13" s="310">
        <f>SUM(AD14:AD15)</f>
        <v>50</v>
      </c>
      <c r="AE13" s="276"/>
      <c r="AF13" s="277"/>
      <c r="AG13" s="310">
        <f>SUM(AG14:AG15)</f>
        <v>0</v>
      </c>
      <c r="AH13" s="276"/>
      <c r="AI13" s="277"/>
      <c r="AJ13" s="310">
        <f>SUM(AJ14:AJ15)</f>
        <v>0</v>
      </c>
      <c r="AK13" s="276"/>
      <c r="AL13" s="277"/>
      <c r="AM13" s="310">
        <f>SUM(AM14:AM15)</f>
        <v>0</v>
      </c>
      <c r="AN13" s="276"/>
      <c r="AO13" s="277"/>
      <c r="AP13" s="310">
        <f>SUM(AP14:AP15)</f>
        <v>0</v>
      </c>
      <c r="AQ13" s="276"/>
      <c r="AR13" s="277"/>
      <c r="AS13" s="310">
        <f>SUM(AS14:AS15)</f>
        <v>2</v>
      </c>
      <c r="AT13" s="276"/>
      <c r="AU13" s="277"/>
      <c r="AV13" s="310">
        <f>SUM(AV14:AV15)</f>
        <v>0</v>
      </c>
      <c r="AW13" s="276"/>
      <c r="AX13" s="277"/>
      <c r="AY13" s="310">
        <f>SUM(AY14:AY15)</f>
        <v>0</v>
      </c>
      <c r="AZ13" s="276"/>
      <c r="BA13" s="277"/>
      <c r="BB13" s="310">
        <f>SUM(BB14:BB15)</f>
        <v>0</v>
      </c>
      <c r="BC13" s="276"/>
      <c r="BD13" s="277"/>
      <c r="BE13" s="310">
        <f>SUM(BE14:BE15)</f>
        <v>0</v>
      </c>
      <c r="BF13" s="276"/>
      <c r="BG13" s="277"/>
    </row>
    <row r="14" spans="1:59" x14ac:dyDescent="0.25">
      <c r="A14" s="59">
        <f>SUMIF($H$5:$AAF$5,"QTY*Equipment",$H14:$AAF14)</f>
        <v>0</v>
      </c>
      <c r="B14" s="60">
        <f>SUMIF($H$5:$AAF$5,"QTY*Install",$H14:$AAF14)</f>
        <v>0</v>
      </c>
      <c r="C14" s="149"/>
      <c r="D14" s="168" t="s">
        <v>671</v>
      </c>
      <c r="E14" s="318" t="s">
        <v>667</v>
      </c>
      <c r="F14" s="147">
        <f t="shared" si="0"/>
        <v>52</v>
      </c>
      <c r="G14" s="63"/>
      <c r="H14" s="148"/>
      <c r="I14" s="204"/>
      <c r="J14" s="66">
        <f t="shared" ref="J14:J24" si="61">I14*$G14</f>
        <v>0</v>
      </c>
      <c r="K14" s="67">
        <f t="shared" ref="K14:K24" si="62">I14*$H14</f>
        <v>0</v>
      </c>
      <c r="L14" s="204"/>
      <c r="M14" s="66">
        <f t="shared" ref="M14:M15" si="63">L14*$G14</f>
        <v>0</v>
      </c>
      <c r="N14" s="67">
        <f t="shared" ref="N14:N15" si="64">L14*$H14</f>
        <v>0</v>
      </c>
      <c r="O14" s="204"/>
      <c r="P14" s="66">
        <f t="shared" ref="P14:P15" si="65">O14*$G14</f>
        <v>0</v>
      </c>
      <c r="Q14" s="67">
        <f t="shared" ref="Q14:Q15" si="66">O14*$H14</f>
        <v>0</v>
      </c>
      <c r="R14" s="204"/>
      <c r="S14" s="66">
        <f t="shared" ref="S14:S15" si="67">R14*$G14</f>
        <v>0</v>
      </c>
      <c r="T14" s="67">
        <f t="shared" ref="T14:T15" si="68">R14*$H14</f>
        <v>0</v>
      </c>
      <c r="U14" s="204"/>
      <c r="V14" s="66">
        <f t="shared" ref="V14:V15" si="69">U14*$G14</f>
        <v>0</v>
      </c>
      <c r="W14" s="67">
        <f t="shared" ref="W14:W15" si="70">U14*$H14</f>
        <v>0</v>
      </c>
      <c r="X14" s="204"/>
      <c r="Y14" s="66">
        <f t="shared" ref="Y14:Y15" si="71">X14*$G14</f>
        <v>0</v>
      </c>
      <c r="Z14" s="67">
        <f t="shared" ref="Z14:Z15" si="72">X14*$H14</f>
        <v>0</v>
      </c>
      <c r="AA14" s="204"/>
      <c r="AB14" s="66">
        <f t="shared" ref="AB14:AB15" si="73">AA14*$G14</f>
        <v>0</v>
      </c>
      <c r="AC14" s="67">
        <f t="shared" ref="AC14:AC15" si="74">AA14*$H14</f>
        <v>0</v>
      </c>
      <c r="AD14" s="204">
        <v>50</v>
      </c>
      <c r="AE14" s="66">
        <f t="shared" ref="AE14:AE15" si="75">AD14*$G14</f>
        <v>0</v>
      </c>
      <c r="AF14" s="67">
        <f t="shared" ref="AF14:AF15" si="76">AD14*$H14</f>
        <v>0</v>
      </c>
      <c r="AG14" s="204"/>
      <c r="AH14" s="66">
        <f t="shared" ref="AH14:AH15" si="77">AG14*$G14</f>
        <v>0</v>
      </c>
      <c r="AI14" s="67">
        <f t="shared" ref="AI14:AI15" si="78">AG14*$H14</f>
        <v>0</v>
      </c>
      <c r="AJ14" s="204"/>
      <c r="AK14" s="66">
        <f t="shared" ref="AK14:AK15" si="79">AJ14*$G14</f>
        <v>0</v>
      </c>
      <c r="AL14" s="67">
        <f t="shared" ref="AL14:AL15" si="80">AJ14*$H14</f>
        <v>0</v>
      </c>
      <c r="AM14" s="204"/>
      <c r="AN14" s="66">
        <f t="shared" ref="AN14:AN15" si="81">AM14*$G14</f>
        <v>0</v>
      </c>
      <c r="AO14" s="67">
        <f t="shared" ref="AO14:AO15" si="82">AM14*$H14</f>
        <v>0</v>
      </c>
      <c r="AP14" s="204"/>
      <c r="AQ14" s="66">
        <f>AP14*$G14</f>
        <v>0</v>
      </c>
      <c r="AR14" s="67">
        <f>AP14*$H14</f>
        <v>0</v>
      </c>
      <c r="AS14" s="204">
        <v>2</v>
      </c>
      <c r="AT14" s="66">
        <f t="shared" ref="AT14:AT15" si="83">AS14*$G14</f>
        <v>0</v>
      </c>
      <c r="AU14" s="67">
        <f>AS14*$H14</f>
        <v>0</v>
      </c>
      <c r="AV14" s="204"/>
      <c r="AW14" s="66">
        <f t="shared" ref="AW14:AW15" si="84">AV14*$G14</f>
        <v>0</v>
      </c>
      <c r="AX14" s="67">
        <f t="shared" ref="AX14:AX15" si="85">AV14*$H14</f>
        <v>0</v>
      </c>
      <c r="AY14" s="204"/>
      <c r="AZ14" s="66">
        <f t="shared" ref="AZ14:AZ15" si="86">AY14*$G14</f>
        <v>0</v>
      </c>
      <c r="BA14" s="67">
        <f t="shared" ref="BA14:BA15" si="87">AY14*$H14</f>
        <v>0</v>
      </c>
      <c r="BB14" s="204"/>
      <c r="BC14" s="66">
        <f t="shared" ref="BC14:BC15" si="88">BB14*$G14</f>
        <v>0</v>
      </c>
      <c r="BD14" s="67">
        <f t="shared" ref="BD14:BD15" si="89">BB14*$H14</f>
        <v>0</v>
      </c>
      <c r="BE14" s="204"/>
      <c r="BF14" s="66">
        <f t="shared" ref="BF14:BF15" si="90">BE14*$G14</f>
        <v>0</v>
      </c>
      <c r="BG14" s="67">
        <f t="shared" ref="BG14:BG15" si="91">BE14*$H14</f>
        <v>0</v>
      </c>
    </row>
    <row r="15" spans="1:59" x14ac:dyDescent="0.25">
      <c r="A15" s="59">
        <f>SUMIF($H$5:$AAF$5,"QTY*Equipment",$H15:$AAF15)</f>
        <v>0</v>
      </c>
      <c r="B15" s="60">
        <f>SUMIF($H$5:$AAF$5,"QTY*Install",$H15:$AAF15)</f>
        <v>0</v>
      </c>
      <c r="C15" s="149"/>
      <c r="D15" s="168" t="s">
        <v>672</v>
      </c>
      <c r="E15" s="318" t="s">
        <v>794</v>
      </c>
      <c r="F15" s="147">
        <f t="shared" si="0"/>
        <v>0</v>
      </c>
      <c r="G15" s="63"/>
      <c r="H15" s="148"/>
      <c r="I15" s="204"/>
      <c r="J15" s="66">
        <f t="shared" si="61"/>
        <v>0</v>
      </c>
      <c r="K15" s="67">
        <f t="shared" si="62"/>
        <v>0</v>
      </c>
      <c r="L15" s="204"/>
      <c r="M15" s="66">
        <f t="shared" si="63"/>
        <v>0</v>
      </c>
      <c r="N15" s="67">
        <f t="shared" si="64"/>
        <v>0</v>
      </c>
      <c r="O15" s="204"/>
      <c r="P15" s="66">
        <f t="shared" si="65"/>
        <v>0</v>
      </c>
      <c r="Q15" s="67">
        <f t="shared" si="66"/>
        <v>0</v>
      </c>
      <c r="R15" s="204"/>
      <c r="S15" s="66">
        <f t="shared" si="67"/>
        <v>0</v>
      </c>
      <c r="T15" s="67">
        <f t="shared" si="68"/>
        <v>0</v>
      </c>
      <c r="U15" s="204"/>
      <c r="V15" s="66">
        <f t="shared" si="69"/>
        <v>0</v>
      </c>
      <c r="W15" s="67">
        <f t="shared" si="70"/>
        <v>0</v>
      </c>
      <c r="X15" s="204"/>
      <c r="Y15" s="66">
        <f t="shared" si="71"/>
        <v>0</v>
      </c>
      <c r="Z15" s="67">
        <f t="shared" si="72"/>
        <v>0</v>
      </c>
      <c r="AA15" s="204"/>
      <c r="AB15" s="66">
        <f t="shared" si="73"/>
        <v>0</v>
      </c>
      <c r="AC15" s="67">
        <f t="shared" si="74"/>
        <v>0</v>
      </c>
      <c r="AD15" s="204"/>
      <c r="AE15" s="66">
        <f t="shared" si="75"/>
        <v>0</v>
      </c>
      <c r="AF15" s="67">
        <f t="shared" si="76"/>
        <v>0</v>
      </c>
      <c r="AG15" s="204"/>
      <c r="AH15" s="66">
        <f t="shared" si="77"/>
        <v>0</v>
      </c>
      <c r="AI15" s="67">
        <f t="shared" si="78"/>
        <v>0</v>
      </c>
      <c r="AJ15" s="204"/>
      <c r="AK15" s="66">
        <f t="shared" si="79"/>
        <v>0</v>
      </c>
      <c r="AL15" s="67">
        <f t="shared" si="80"/>
        <v>0</v>
      </c>
      <c r="AM15" s="204"/>
      <c r="AN15" s="66">
        <f t="shared" si="81"/>
        <v>0</v>
      </c>
      <c r="AO15" s="67">
        <f t="shared" si="82"/>
        <v>0</v>
      </c>
      <c r="AP15" s="204"/>
      <c r="AQ15" s="66">
        <f>AP15*$G15</f>
        <v>0</v>
      </c>
      <c r="AR15" s="67">
        <f>AP15*$H15</f>
        <v>0</v>
      </c>
      <c r="AS15" s="204"/>
      <c r="AT15" s="66">
        <f t="shared" si="83"/>
        <v>0</v>
      </c>
      <c r="AU15" s="67">
        <f>AS15*$H15</f>
        <v>0</v>
      </c>
      <c r="AV15" s="204"/>
      <c r="AW15" s="66">
        <f t="shared" si="84"/>
        <v>0</v>
      </c>
      <c r="AX15" s="67">
        <f t="shared" si="85"/>
        <v>0</v>
      </c>
      <c r="AY15" s="204"/>
      <c r="AZ15" s="66">
        <f t="shared" si="86"/>
        <v>0</v>
      </c>
      <c r="BA15" s="67">
        <f t="shared" si="87"/>
        <v>0</v>
      </c>
      <c r="BB15" s="204"/>
      <c r="BC15" s="66">
        <f t="shared" si="88"/>
        <v>0</v>
      </c>
      <c r="BD15" s="67">
        <f t="shared" si="89"/>
        <v>0</v>
      </c>
      <c r="BE15" s="204"/>
      <c r="BF15" s="66">
        <f t="shared" si="90"/>
        <v>0</v>
      </c>
      <c r="BG15" s="67">
        <f t="shared" si="91"/>
        <v>0</v>
      </c>
    </row>
    <row r="16" spans="1:59" x14ac:dyDescent="0.25">
      <c r="A16" s="276"/>
      <c r="B16" s="276"/>
      <c r="C16" s="86"/>
      <c r="D16" s="144" t="s">
        <v>511</v>
      </c>
      <c r="E16" s="317" t="s">
        <v>668</v>
      </c>
      <c r="F16" s="276"/>
      <c r="G16" s="276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  <c r="BF16" s="277"/>
      <c r="BG16" s="277"/>
    </row>
    <row r="17" spans="1:59" x14ac:dyDescent="0.25">
      <c r="A17" s="59">
        <f t="shared" ref="A17:A24" si="92">SUMIF($H$5:$AAF$5,"QTY*Equipment",$H17:$AAF17)</f>
        <v>0</v>
      </c>
      <c r="B17" s="60">
        <f t="shared" ref="B17:B24" si="93">SUMIF($H$5:$AAF$5,"QTY*Install",$H17:$AAF17)</f>
        <v>0</v>
      </c>
      <c r="C17" s="149"/>
      <c r="D17" s="150" t="s">
        <v>673</v>
      </c>
      <c r="E17" s="318" t="s">
        <v>896</v>
      </c>
      <c r="F17" s="147">
        <f t="shared" ref="F17:F25" si="94">SUMIF($I$5:$ZM$5,"QTY",$I17:$ZM17)</f>
        <v>8</v>
      </c>
      <c r="G17" s="63"/>
      <c r="H17" s="148"/>
      <c r="I17" s="204"/>
      <c r="J17" s="66">
        <f t="shared" ref="J17" si="95">I17*$G17</f>
        <v>0</v>
      </c>
      <c r="K17" s="67">
        <f t="shared" ref="K17" si="96">I17*$H17</f>
        <v>0</v>
      </c>
      <c r="L17" s="204"/>
      <c r="M17" s="66">
        <f t="shared" ref="M17:M24" si="97">L17*$G17</f>
        <v>0</v>
      </c>
      <c r="N17" s="67">
        <f t="shared" ref="N17:N24" si="98">L17*$H17</f>
        <v>0</v>
      </c>
      <c r="O17" s="204">
        <v>2</v>
      </c>
      <c r="P17" s="66">
        <f t="shared" ref="P17" si="99">O17*$G17</f>
        <v>0</v>
      </c>
      <c r="Q17" s="67">
        <f t="shared" ref="Q17" si="100">O17*$H17</f>
        <v>0</v>
      </c>
      <c r="R17" s="204"/>
      <c r="S17" s="66">
        <f t="shared" ref="S17" si="101">R17*$G17</f>
        <v>0</v>
      </c>
      <c r="T17" s="67">
        <f t="shared" ref="T17" si="102">R17*$H17</f>
        <v>0</v>
      </c>
      <c r="U17" s="204"/>
      <c r="V17" s="66">
        <f t="shared" ref="V17" si="103">U17*$G17</f>
        <v>0</v>
      </c>
      <c r="W17" s="67">
        <f t="shared" ref="W17" si="104">U17*$H17</f>
        <v>0</v>
      </c>
      <c r="X17" s="204"/>
      <c r="Y17" s="66">
        <f t="shared" ref="Y17" si="105">X17*$G17</f>
        <v>0</v>
      </c>
      <c r="Z17" s="67">
        <f t="shared" ref="Z17" si="106">X17*$H17</f>
        <v>0</v>
      </c>
      <c r="AA17" s="204"/>
      <c r="AB17" s="66">
        <f t="shared" ref="AB17" si="107">AA17*$G17</f>
        <v>0</v>
      </c>
      <c r="AC17" s="67">
        <f t="shared" ref="AC17" si="108">AA17*$H17</f>
        <v>0</v>
      </c>
      <c r="AD17" s="204"/>
      <c r="AE17" s="66">
        <f t="shared" ref="AE17" si="109">AD17*$G17</f>
        <v>0</v>
      </c>
      <c r="AF17" s="67">
        <f t="shared" ref="AF17" si="110">AD17*$H17</f>
        <v>0</v>
      </c>
      <c r="AG17" s="204"/>
      <c r="AH17" s="66">
        <f t="shared" ref="AH17" si="111">AG17*$G17</f>
        <v>0</v>
      </c>
      <c r="AI17" s="67">
        <f t="shared" ref="AI17" si="112">AG17*$H17</f>
        <v>0</v>
      </c>
      <c r="AJ17" s="204"/>
      <c r="AK17" s="66">
        <f t="shared" ref="AK17" si="113">AJ17*$G17</f>
        <v>0</v>
      </c>
      <c r="AL17" s="67">
        <f t="shared" ref="AL17" si="114">AJ17*$H17</f>
        <v>0</v>
      </c>
      <c r="AM17" s="204">
        <v>6</v>
      </c>
      <c r="AN17" s="66">
        <f t="shared" ref="AN17" si="115">AM17*$G17</f>
        <v>0</v>
      </c>
      <c r="AO17" s="67">
        <f t="shared" ref="AO17" si="116">AM17*$H17</f>
        <v>0</v>
      </c>
      <c r="AP17" s="204"/>
      <c r="AQ17" s="66">
        <f t="shared" ref="AQ17:AQ24" si="117">AP17*$G17</f>
        <v>0</v>
      </c>
      <c r="AR17" s="67">
        <f t="shared" ref="AR17:AR24" si="118">AP17*$H17</f>
        <v>0</v>
      </c>
      <c r="AS17" s="204"/>
      <c r="AT17" s="66">
        <f t="shared" ref="AT17" si="119">AS17*$G17</f>
        <v>0</v>
      </c>
      <c r="AU17" s="67">
        <f t="shared" ref="AU17:AU24" si="120">AS17*$H17</f>
        <v>0</v>
      </c>
      <c r="AV17" s="204"/>
      <c r="AW17" s="66">
        <f t="shared" ref="AW17" si="121">AV17*$G17</f>
        <v>0</v>
      </c>
      <c r="AX17" s="67">
        <f t="shared" ref="AX17" si="122">AV17*$H17</f>
        <v>0</v>
      </c>
      <c r="AY17" s="204"/>
      <c r="AZ17" s="66">
        <f t="shared" ref="AZ17" si="123">AY17*$G17</f>
        <v>0</v>
      </c>
      <c r="BA17" s="67">
        <f t="shared" ref="BA17" si="124">AY17*$H17</f>
        <v>0</v>
      </c>
      <c r="BB17" s="204"/>
      <c r="BC17" s="66">
        <f t="shared" ref="BC17" si="125">BB17*$G17</f>
        <v>0</v>
      </c>
      <c r="BD17" s="67">
        <f t="shared" ref="BD17" si="126">BB17*$H17</f>
        <v>0</v>
      </c>
      <c r="BE17" s="204"/>
      <c r="BF17" s="66">
        <f t="shared" ref="BF17" si="127">BE17*$G17</f>
        <v>0</v>
      </c>
      <c r="BG17" s="67">
        <f t="shared" ref="BG17" si="128">BE17*$H17</f>
        <v>0</v>
      </c>
    </row>
    <row r="18" spans="1:59" x14ac:dyDescent="0.25">
      <c r="A18" s="59">
        <f t="shared" si="92"/>
        <v>0</v>
      </c>
      <c r="B18" s="60">
        <f t="shared" si="93"/>
        <v>0</v>
      </c>
      <c r="C18" s="149"/>
      <c r="D18" s="150" t="s">
        <v>674</v>
      </c>
      <c r="E18" s="318" t="s">
        <v>664</v>
      </c>
      <c r="F18" s="147">
        <f t="shared" si="94"/>
        <v>263</v>
      </c>
      <c r="G18" s="63"/>
      <c r="H18" s="148"/>
      <c r="I18" s="204">
        <v>75</v>
      </c>
      <c r="J18" s="66">
        <f t="shared" si="61"/>
        <v>0</v>
      </c>
      <c r="K18" s="67">
        <f t="shared" si="62"/>
        <v>0</v>
      </c>
      <c r="L18" s="204"/>
      <c r="M18" s="66">
        <f t="shared" si="97"/>
        <v>0</v>
      </c>
      <c r="N18" s="67">
        <f t="shared" si="98"/>
        <v>0</v>
      </c>
      <c r="O18" s="204"/>
      <c r="P18" s="66">
        <f t="shared" ref="P18:P24" si="129">O18*$G18</f>
        <v>0</v>
      </c>
      <c r="Q18" s="67">
        <f t="shared" ref="Q18:Q24" si="130">O18*$H18</f>
        <v>0</v>
      </c>
      <c r="R18" s="204"/>
      <c r="S18" s="66">
        <f t="shared" ref="S18:S24" si="131">R18*$G18</f>
        <v>0</v>
      </c>
      <c r="T18" s="67">
        <f t="shared" ref="T18:T24" si="132">R18*$H18</f>
        <v>0</v>
      </c>
      <c r="U18" s="204"/>
      <c r="V18" s="66">
        <f t="shared" ref="V18:V24" si="133">U18*$G18</f>
        <v>0</v>
      </c>
      <c r="W18" s="67">
        <f t="shared" ref="W18:W24" si="134">U18*$H18</f>
        <v>0</v>
      </c>
      <c r="X18" s="204">
        <v>156</v>
      </c>
      <c r="Y18" s="66">
        <f t="shared" ref="Y18:Y24" si="135">X18*$G18</f>
        <v>0</v>
      </c>
      <c r="Z18" s="67">
        <f t="shared" ref="Z18:Z24" si="136">X18*$H18</f>
        <v>0</v>
      </c>
      <c r="AA18" s="204">
        <v>5</v>
      </c>
      <c r="AB18" s="66">
        <f t="shared" ref="AB18:AB24" si="137">AA18*$G18</f>
        <v>0</v>
      </c>
      <c r="AC18" s="67">
        <f t="shared" ref="AC18:AC24" si="138">AA18*$H18</f>
        <v>0</v>
      </c>
      <c r="AD18" s="204"/>
      <c r="AE18" s="66">
        <f t="shared" ref="AE18:AE24" si="139">AD18*$G18</f>
        <v>0</v>
      </c>
      <c r="AF18" s="67">
        <f t="shared" ref="AF18:AF24" si="140">AD18*$H18</f>
        <v>0</v>
      </c>
      <c r="AG18" s="204"/>
      <c r="AH18" s="66">
        <f t="shared" ref="AH18:AH24" si="141">AG18*$G18</f>
        <v>0</v>
      </c>
      <c r="AI18" s="67">
        <f t="shared" ref="AI18:AI24" si="142">AG18*$H18</f>
        <v>0</v>
      </c>
      <c r="AJ18" s="204">
        <v>25</v>
      </c>
      <c r="AK18" s="66">
        <f t="shared" ref="AK18:AK24" si="143">AJ18*$G18</f>
        <v>0</v>
      </c>
      <c r="AL18" s="67">
        <f t="shared" ref="AL18:AL24" si="144">AJ18*$H18</f>
        <v>0</v>
      </c>
      <c r="AM18" s="204"/>
      <c r="AN18" s="66">
        <f t="shared" ref="AN18:AN24" si="145">AM18*$G18</f>
        <v>0</v>
      </c>
      <c r="AO18" s="67">
        <f t="shared" ref="AO18:AO24" si="146">AM18*$H18</f>
        <v>0</v>
      </c>
      <c r="AP18" s="204"/>
      <c r="AQ18" s="66">
        <f t="shared" si="117"/>
        <v>0</v>
      </c>
      <c r="AR18" s="67">
        <f t="shared" si="118"/>
        <v>0</v>
      </c>
      <c r="AS18" s="204">
        <v>2</v>
      </c>
      <c r="AT18" s="66">
        <f t="shared" ref="AT18:AT24" si="147">AS18*$G18</f>
        <v>0</v>
      </c>
      <c r="AU18" s="67">
        <f t="shared" si="120"/>
        <v>0</v>
      </c>
      <c r="AV18" s="204"/>
      <c r="AW18" s="66">
        <f t="shared" ref="AW18:AW24" si="148">AV18*$G18</f>
        <v>0</v>
      </c>
      <c r="AX18" s="67">
        <f t="shared" ref="AX18:AX24" si="149">AV18*$H18</f>
        <v>0</v>
      </c>
      <c r="AY18" s="204"/>
      <c r="AZ18" s="66">
        <f t="shared" ref="AZ18:AZ24" si="150">AY18*$G18</f>
        <v>0</v>
      </c>
      <c r="BA18" s="67">
        <f t="shared" ref="BA18:BA24" si="151">AY18*$H18</f>
        <v>0</v>
      </c>
      <c r="BB18" s="204"/>
      <c r="BC18" s="66">
        <f t="shared" ref="BC18:BC24" si="152">BB18*$G18</f>
        <v>0</v>
      </c>
      <c r="BD18" s="67">
        <f t="shared" ref="BD18:BD24" si="153">BB18*$H18</f>
        <v>0</v>
      </c>
      <c r="BE18" s="204"/>
      <c r="BF18" s="66">
        <f t="shared" ref="BF18:BF24" si="154">BE18*$G18</f>
        <v>0</v>
      </c>
      <c r="BG18" s="67">
        <f t="shared" ref="BG18:BG24" si="155">BE18*$H18</f>
        <v>0</v>
      </c>
    </row>
    <row r="19" spans="1:59" x14ac:dyDescent="0.25">
      <c r="A19" s="59">
        <f t="shared" si="92"/>
        <v>0</v>
      </c>
      <c r="B19" s="60">
        <f t="shared" si="93"/>
        <v>0</v>
      </c>
      <c r="C19" s="149"/>
      <c r="D19" s="150" t="s">
        <v>675</v>
      </c>
      <c r="E19" s="318" t="s">
        <v>663</v>
      </c>
      <c r="F19" s="147">
        <f t="shared" si="94"/>
        <v>591</v>
      </c>
      <c r="G19" s="63"/>
      <c r="H19" s="148"/>
      <c r="I19" s="204">
        <v>75</v>
      </c>
      <c r="J19" s="66">
        <f t="shared" si="61"/>
        <v>0</v>
      </c>
      <c r="K19" s="67">
        <f t="shared" si="62"/>
        <v>0</v>
      </c>
      <c r="L19" s="204"/>
      <c r="M19" s="66">
        <f t="shared" si="97"/>
        <v>0</v>
      </c>
      <c r="N19" s="67">
        <f t="shared" si="98"/>
        <v>0</v>
      </c>
      <c r="O19" s="204">
        <v>2</v>
      </c>
      <c r="P19" s="66">
        <f t="shared" si="129"/>
        <v>0</v>
      </c>
      <c r="Q19" s="67">
        <f t="shared" si="130"/>
        <v>0</v>
      </c>
      <c r="R19" s="204">
        <v>15</v>
      </c>
      <c r="S19" s="66">
        <f t="shared" si="131"/>
        <v>0</v>
      </c>
      <c r="T19" s="67">
        <f t="shared" si="132"/>
        <v>0</v>
      </c>
      <c r="U19" s="204">
        <v>6</v>
      </c>
      <c r="V19" s="66">
        <f t="shared" si="133"/>
        <v>0</v>
      </c>
      <c r="W19" s="67">
        <f t="shared" si="134"/>
        <v>0</v>
      </c>
      <c r="X19" s="204">
        <v>156</v>
      </c>
      <c r="Y19" s="66">
        <f t="shared" si="135"/>
        <v>0</v>
      </c>
      <c r="Z19" s="67">
        <f t="shared" si="136"/>
        <v>0</v>
      </c>
      <c r="AA19" s="204">
        <v>5</v>
      </c>
      <c r="AB19" s="66">
        <f t="shared" si="137"/>
        <v>0</v>
      </c>
      <c r="AC19" s="67">
        <f t="shared" si="138"/>
        <v>0</v>
      </c>
      <c r="AD19" s="204">
        <v>261</v>
      </c>
      <c r="AE19" s="66">
        <f t="shared" si="139"/>
        <v>0</v>
      </c>
      <c r="AF19" s="67">
        <f t="shared" si="140"/>
        <v>0</v>
      </c>
      <c r="AG19" s="204">
        <v>22</v>
      </c>
      <c r="AH19" s="66">
        <f t="shared" si="141"/>
        <v>0</v>
      </c>
      <c r="AI19" s="67">
        <f t="shared" si="142"/>
        <v>0</v>
      </c>
      <c r="AJ19" s="204">
        <v>25</v>
      </c>
      <c r="AK19" s="66">
        <f t="shared" si="143"/>
        <v>0</v>
      </c>
      <c r="AL19" s="67">
        <f t="shared" si="144"/>
        <v>0</v>
      </c>
      <c r="AM19" s="204">
        <v>6</v>
      </c>
      <c r="AN19" s="66">
        <f t="shared" si="145"/>
        <v>0</v>
      </c>
      <c r="AO19" s="67">
        <f t="shared" si="146"/>
        <v>0</v>
      </c>
      <c r="AP19" s="204"/>
      <c r="AQ19" s="66">
        <f t="shared" si="117"/>
        <v>0</v>
      </c>
      <c r="AR19" s="67">
        <f t="shared" si="118"/>
        <v>0</v>
      </c>
      <c r="AS19" s="204">
        <v>2</v>
      </c>
      <c r="AT19" s="66">
        <f t="shared" si="147"/>
        <v>0</v>
      </c>
      <c r="AU19" s="67">
        <f t="shared" si="120"/>
        <v>0</v>
      </c>
      <c r="AV19" s="204">
        <v>10</v>
      </c>
      <c r="AW19" s="66">
        <f t="shared" si="148"/>
        <v>0</v>
      </c>
      <c r="AX19" s="67">
        <f t="shared" si="149"/>
        <v>0</v>
      </c>
      <c r="AY19" s="204">
        <v>6</v>
      </c>
      <c r="AZ19" s="66">
        <f t="shared" si="150"/>
        <v>0</v>
      </c>
      <c r="BA19" s="67">
        <f t="shared" si="151"/>
        <v>0</v>
      </c>
      <c r="BB19" s="204"/>
      <c r="BC19" s="66">
        <f t="shared" si="152"/>
        <v>0</v>
      </c>
      <c r="BD19" s="67">
        <f t="shared" si="153"/>
        <v>0</v>
      </c>
      <c r="BE19" s="204"/>
      <c r="BF19" s="66">
        <f t="shared" si="154"/>
        <v>0</v>
      </c>
      <c r="BG19" s="67">
        <f t="shared" si="155"/>
        <v>0</v>
      </c>
    </row>
    <row r="20" spans="1:59" x14ac:dyDescent="0.25">
      <c r="A20" s="59">
        <f t="shared" si="92"/>
        <v>0</v>
      </c>
      <c r="B20" s="60">
        <f t="shared" si="93"/>
        <v>0</v>
      </c>
      <c r="C20" s="149"/>
      <c r="D20" s="150" t="s">
        <v>1078</v>
      </c>
      <c r="E20" s="318" t="s">
        <v>662</v>
      </c>
      <c r="F20" s="147">
        <f t="shared" si="94"/>
        <v>591</v>
      </c>
      <c r="G20" s="63"/>
      <c r="H20" s="148"/>
      <c r="I20" s="204">
        <v>75</v>
      </c>
      <c r="J20" s="66">
        <f t="shared" si="61"/>
        <v>0</v>
      </c>
      <c r="K20" s="67">
        <f t="shared" si="62"/>
        <v>0</v>
      </c>
      <c r="L20" s="204"/>
      <c r="M20" s="66">
        <f t="shared" si="97"/>
        <v>0</v>
      </c>
      <c r="N20" s="67">
        <f t="shared" si="98"/>
        <v>0</v>
      </c>
      <c r="O20" s="204">
        <v>2</v>
      </c>
      <c r="P20" s="66">
        <f t="shared" si="129"/>
        <v>0</v>
      </c>
      <c r="Q20" s="67">
        <f t="shared" si="130"/>
        <v>0</v>
      </c>
      <c r="R20" s="204">
        <v>15</v>
      </c>
      <c r="S20" s="66">
        <f t="shared" si="131"/>
        <v>0</v>
      </c>
      <c r="T20" s="67">
        <f t="shared" si="132"/>
        <v>0</v>
      </c>
      <c r="U20" s="204">
        <v>6</v>
      </c>
      <c r="V20" s="66">
        <f t="shared" si="133"/>
        <v>0</v>
      </c>
      <c r="W20" s="67">
        <f t="shared" si="134"/>
        <v>0</v>
      </c>
      <c r="X20" s="204">
        <v>156</v>
      </c>
      <c r="Y20" s="66">
        <f t="shared" si="135"/>
        <v>0</v>
      </c>
      <c r="Z20" s="67">
        <f t="shared" si="136"/>
        <v>0</v>
      </c>
      <c r="AA20" s="204">
        <v>5</v>
      </c>
      <c r="AB20" s="66">
        <f t="shared" si="137"/>
        <v>0</v>
      </c>
      <c r="AC20" s="67">
        <f t="shared" si="138"/>
        <v>0</v>
      </c>
      <c r="AD20" s="204">
        <v>261</v>
      </c>
      <c r="AE20" s="66">
        <f t="shared" si="139"/>
        <v>0</v>
      </c>
      <c r="AF20" s="67">
        <f t="shared" si="140"/>
        <v>0</v>
      </c>
      <c r="AG20" s="204">
        <v>22</v>
      </c>
      <c r="AH20" s="66">
        <f t="shared" si="141"/>
        <v>0</v>
      </c>
      <c r="AI20" s="67">
        <f t="shared" si="142"/>
        <v>0</v>
      </c>
      <c r="AJ20" s="204">
        <v>25</v>
      </c>
      <c r="AK20" s="66">
        <f t="shared" si="143"/>
        <v>0</v>
      </c>
      <c r="AL20" s="67">
        <f t="shared" si="144"/>
        <v>0</v>
      </c>
      <c r="AM20" s="204">
        <v>6</v>
      </c>
      <c r="AN20" s="66">
        <f t="shared" si="145"/>
        <v>0</v>
      </c>
      <c r="AO20" s="67">
        <f t="shared" si="146"/>
        <v>0</v>
      </c>
      <c r="AP20" s="204"/>
      <c r="AQ20" s="66">
        <f t="shared" si="117"/>
        <v>0</v>
      </c>
      <c r="AR20" s="67">
        <f t="shared" si="118"/>
        <v>0</v>
      </c>
      <c r="AS20" s="204">
        <v>2</v>
      </c>
      <c r="AT20" s="66">
        <f t="shared" si="147"/>
        <v>0</v>
      </c>
      <c r="AU20" s="67">
        <f t="shared" si="120"/>
        <v>0</v>
      </c>
      <c r="AV20" s="204">
        <v>10</v>
      </c>
      <c r="AW20" s="66">
        <f t="shared" si="148"/>
        <v>0</v>
      </c>
      <c r="AX20" s="67">
        <f t="shared" si="149"/>
        <v>0</v>
      </c>
      <c r="AY20" s="204">
        <v>6</v>
      </c>
      <c r="AZ20" s="66">
        <f t="shared" si="150"/>
        <v>0</v>
      </c>
      <c r="BA20" s="67">
        <f t="shared" si="151"/>
        <v>0</v>
      </c>
      <c r="BB20" s="204"/>
      <c r="BC20" s="66">
        <f t="shared" si="152"/>
        <v>0</v>
      </c>
      <c r="BD20" s="67">
        <f t="shared" si="153"/>
        <v>0</v>
      </c>
      <c r="BE20" s="204"/>
      <c r="BF20" s="66">
        <f t="shared" si="154"/>
        <v>0</v>
      </c>
      <c r="BG20" s="67">
        <f t="shared" si="155"/>
        <v>0</v>
      </c>
    </row>
    <row r="21" spans="1:59" ht="14.4" x14ac:dyDescent="0.3">
      <c r="A21" s="59">
        <f t="shared" si="92"/>
        <v>0</v>
      </c>
      <c r="B21" s="60">
        <f t="shared" si="93"/>
        <v>0</v>
      </c>
      <c r="C21" s="149"/>
      <c r="D21" s="150" t="s">
        <v>1079</v>
      </c>
      <c r="E21" s="319"/>
      <c r="F21" s="147">
        <f t="shared" si="94"/>
        <v>0</v>
      </c>
      <c r="G21" s="63"/>
      <c r="H21" s="148"/>
      <c r="I21" s="203"/>
      <c r="J21" s="66">
        <f t="shared" si="61"/>
        <v>0</v>
      </c>
      <c r="K21" s="67">
        <f t="shared" si="62"/>
        <v>0</v>
      </c>
      <c r="L21" s="203"/>
      <c r="M21" s="66">
        <f t="shared" si="97"/>
        <v>0</v>
      </c>
      <c r="N21" s="67">
        <f t="shared" si="98"/>
        <v>0</v>
      </c>
      <c r="O21" s="203"/>
      <c r="P21" s="66">
        <f t="shared" si="129"/>
        <v>0</v>
      </c>
      <c r="Q21" s="67">
        <f t="shared" si="130"/>
        <v>0</v>
      </c>
      <c r="R21" s="203"/>
      <c r="S21" s="66">
        <f t="shared" si="131"/>
        <v>0</v>
      </c>
      <c r="T21" s="67">
        <f t="shared" si="132"/>
        <v>0</v>
      </c>
      <c r="U21" s="203"/>
      <c r="V21" s="66">
        <f t="shared" si="133"/>
        <v>0</v>
      </c>
      <c r="W21" s="67">
        <f t="shared" si="134"/>
        <v>0</v>
      </c>
      <c r="X21" s="203"/>
      <c r="Y21" s="66">
        <f t="shared" si="135"/>
        <v>0</v>
      </c>
      <c r="Z21" s="67">
        <f t="shared" si="136"/>
        <v>0</v>
      </c>
      <c r="AA21" s="203"/>
      <c r="AB21" s="66">
        <f t="shared" si="137"/>
        <v>0</v>
      </c>
      <c r="AC21" s="67">
        <f t="shared" si="138"/>
        <v>0</v>
      </c>
      <c r="AD21" s="203"/>
      <c r="AE21" s="66">
        <f t="shared" si="139"/>
        <v>0</v>
      </c>
      <c r="AF21" s="67">
        <f t="shared" si="140"/>
        <v>0</v>
      </c>
      <c r="AG21" s="203"/>
      <c r="AH21" s="66">
        <f t="shared" si="141"/>
        <v>0</v>
      </c>
      <c r="AI21" s="67">
        <f t="shared" si="142"/>
        <v>0</v>
      </c>
      <c r="AJ21" s="203"/>
      <c r="AK21" s="66">
        <f t="shared" si="143"/>
        <v>0</v>
      </c>
      <c r="AL21" s="67">
        <f t="shared" si="144"/>
        <v>0</v>
      </c>
      <c r="AM21" s="203"/>
      <c r="AN21" s="66">
        <f t="shared" si="145"/>
        <v>0</v>
      </c>
      <c r="AO21" s="67">
        <f t="shared" si="146"/>
        <v>0</v>
      </c>
      <c r="AP21" s="203"/>
      <c r="AQ21" s="66">
        <f t="shared" si="117"/>
        <v>0</v>
      </c>
      <c r="AR21" s="67">
        <f t="shared" si="118"/>
        <v>0</v>
      </c>
      <c r="AS21" s="203"/>
      <c r="AT21" s="66">
        <f t="shared" si="147"/>
        <v>0</v>
      </c>
      <c r="AU21" s="67">
        <f t="shared" si="120"/>
        <v>0</v>
      </c>
      <c r="AV21" s="203"/>
      <c r="AW21" s="66">
        <f t="shared" si="148"/>
        <v>0</v>
      </c>
      <c r="AX21" s="67">
        <f t="shared" si="149"/>
        <v>0</v>
      </c>
      <c r="AY21" s="203"/>
      <c r="AZ21" s="66">
        <f t="shared" si="150"/>
        <v>0</v>
      </c>
      <c r="BA21" s="67">
        <f t="shared" si="151"/>
        <v>0</v>
      </c>
      <c r="BB21" s="203"/>
      <c r="BC21" s="66">
        <f t="shared" si="152"/>
        <v>0</v>
      </c>
      <c r="BD21" s="67">
        <f t="shared" si="153"/>
        <v>0</v>
      </c>
      <c r="BE21" s="203"/>
      <c r="BF21" s="66">
        <f t="shared" si="154"/>
        <v>0</v>
      </c>
      <c r="BG21" s="67">
        <f t="shared" si="155"/>
        <v>0</v>
      </c>
    </row>
    <row r="22" spans="1:59" ht="14.4" x14ac:dyDescent="0.3">
      <c r="A22" s="59">
        <f t="shared" si="92"/>
        <v>0</v>
      </c>
      <c r="B22" s="60">
        <f t="shared" si="93"/>
        <v>0</v>
      </c>
      <c r="C22" s="149"/>
      <c r="D22" s="150" t="s">
        <v>1080</v>
      </c>
      <c r="E22" s="319"/>
      <c r="F22" s="147">
        <f t="shared" si="94"/>
        <v>0</v>
      </c>
      <c r="G22" s="63"/>
      <c r="H22" s="148"/>
      <c r="I22" s="203"/>
      <c r="J22" s="66">
        <f t="shared" si="61"/>
        <v>0</v>
      </c>
      <c r="K22" s="67">
        <f t="shared" si="62"/>
        <v>0</v>
      </c>
      <c r="L22" s="203"/>
      <c r="M22" s="66">
        <f t="shared" si="97"/>
        <v>0</v>
      </c>
      <c r="N22" s="67">
        <f t="shared" si="98"/>
        <v>0</v>
      </c>
      <c r="O22" s="203"/>
      <c r="P22" s="66">
        <f t="shared" si="129"/>
        <v>0</v>
      </c>
      <c r="Q22" s="67">
        <f t="shared" si="130"/>
        <v>0</v>
      </c>
      <c r="R22" s="203"/>
      <c r="S22" s="66">
        <f t="shared" si="131"/>
        <v>0</v>
      </c>
      <c r="T22" s="67">
        <f t="shared" si="132"/>
        <v>0</v>
      </c>
      <c r="U22" s="203"/>
      <c r="V22" s="66">
        <f t="shared" si="133"/>
        <v>0</v>
      </c>
      <c r="W22" s="67">
        <f t="shared" si="134"/>
        <v>0</v>
      </c>
      <c r="X22" s="203"/>
      <c r="Y22" s="66">
        <f t="shared" si="135"/>
        <v>0</v>
      </c>
      <c r="Z22" s="67">
        <f t="shared" si="136"/>
        <v>0</v>
      </c>
      <c r="AA22" s="203"/>
      <c r="AB22" s="66">
        <f t="shared" si="137"/>
        <v>0</v>
      </c>
      <c r="AC22" s="67">
        <f t="shared" si="138"/>
        <v>0</v>
      </c>
      <c r="AD22" s="203"/>
      <c r="AE22" s="66">
        <f t="shared" si="139"/>
        <v>0</v>
      </c>
      <c r="AF22" s="67">
        <f t="shared" si="140"/>
        <v>0</v>
      </c>
      <c r="AG22" s="203"/>
      <c r="AH22" s="66">
        <f t="shared" si="141"/>
        <v>0</v>
      </c>
      <c r="AI22" s="67">
        <f t="shared" si="142"/>
        <v>0</v>
      </c>
      <c r="AJ22" s="203"/>
      <c r="AK22" s="66">
        <f t="shared" si="143"/>
        <v>0</v>
      </c>
      <c r="AL22" s="67">
        <f t="shared" si="144"/>
        <v>0</v>
      </c>
      <c r="AM22" s="203"/>
      <c r="AN22" s="66">
        <f t="shared" si="145"/>
        <v>0</v>
      </c>
      <c r="AO22" s="67">
        <f t="shared" si="146"/>
        <v>0</v>
      </c>
      <c r="AP22" s="203"/>
      <c r="AQ22" s="66">
        <f t="shared" si="117"/>
        <v>0</v>
      </c>
      <c r="AR22" s="67">
        <f t="shared" si="118"/>
        <v>0</v>
      </c>
      <c r="AS22" s="203"/>
      <c r="AT22" s="66">
        <f t="shared" si="147"/>
        <v>0</v>
      </c>
      <c r="AU22" s="67">
        <f t="shared" si="120"/>
        <v>0</v>
      </c>
      <c r="AV22" s="203"/>
      <c r="AW22" s="66">
        <f t="shared" si="148"/>
        <v>0</v>
      </c>
      <c r="AX22" s="67">
        <f t="shared" si="149"/>
        <v>0</v>
      </c>
      <c r="AY22" s="203"/>
      <c r="AZ22" s="66">
        <f t="shared" si="150"/>
        <v>0</v>
      </c>
      <c r="BA22" s="67">
        <f t="shared" si="151"/>
        <v>0</v>
      </c>
      <c r="BB22" s="203"/>
      <c r="BC22" s="66">
        <f t="shared" si="152"/>
        <v>0</v>
      </c>
      <c r="BD22" s="67">
        <f t="shared" si="153"/>
        <v>0</v>
      </c>
      <c r="BE22" s="203"/>
      <c r="BF22" s="66">
        <f t="shared" si="154"/>
        <v>0</v>
      </c>
      <c r="BG22" s="67">
        <f t="shared" si="155"/>
        <v>0</v>
      </c>
    </row>
    <row r="23" spans="1:59" ht="14.4" x14ac:dyDescent="0.3">
      <c r="A23" s="59">
        <f t="shared" si="92"/>
        <v>0</v>
      </c>
      <c r="B23" s="60">
        <f t="shared" si="93"/>
        <v>0</v>
      </c>
      <c r="C23" s="149"/>
      <c r="D23" s="150" t="s">
        <v>1081</v>
      </c>
      <c r="E23" s="319"/>
      <c r="F23" s="147">
        <f t="shared" si="94"/>
        <v>0</v>
      </c>
      <c r="G23" s="63"/>
      <c r="H23" s="148"/>
      <c r="I23" s="203"/>
      <c r="J23" s="66">
        <f t="shared" si="61"/>
        <v>0</v>
      </c>
      <c r="K23" s="67">
        <f t="shared" si="62"/>
        <v>0</v>
      </c>
      <c r="L23" s="203"/>
      <c r="M23" s="66">
        <f t="shared" si="97"/>
        <v>0</v>
      </c>
      <c r="N23" s="67">
        <f t="shared" si="98"/>
        <v>0</v>
      </c>
      <c r="O23" s="203"/>
      <c r="P23" s="66">
        <f t="shared" si="129"/>
        <v>0</v>
      </c>
      <c r="Q23" s="67">
        <f t="shared" si="130"/>
        <v>0</v>
      </c>
      <c r="R23" s="203"/>
      <c r="S23" s="66">
        <f t="shared" si="131"/>
        <v>0</v>
      </c>
      <c r="T23" s="67">
        <f t="shared" si="132"/>
        <v>0</v>
      </c>
      <c r="U23" s="203"/>
      <c r="V23" s="66">
        <f t="shared" si="133"/>
        <v>0</v>
      </c>
      <c r="W23" s="67">
        <f t="shared" si="134"/>
        <v>0</v>
      </c>
      <c r="X23" s="203"/>
      <c r="Y23" s="66">
        <f t="shared" si="135"/>
        <v>0</v>
      </c>
      <c r="Z23" s="67">
        <f t="shared" si="136"/>
        <v>0</v>
      </c>
      <c r="AA23" s="203"/>
      <c r="AB23" s="66">
        <f t="shared" si="137"/>
        <v>0</v>
      </c>
      <c r="AC23" s="67">
        <f t="shared" si="138"/>
        <v>0</v>
      </c>
      <c r="AD23" s="203"/>
      <c r="AE23" s="66">
        <f t="shared" si="139"/>
        <v>0</v>
      </c>
      <c r="AF23" s="67">
        <f t="shared" si="140"/>
        <v>0</v>
      </c>
      <c r="AG23" s="203"/>
      <c r="AH23" s="66">
        <f t="shared" si="141"/>
        <v>0</v>
      </c>
      <c r="AI23" s="67">
        <f t="shared" si="142"/>
        <v>0</v>
      </c>
      <c r="AJ23" s="203"/>
      <c r="AK23" s="66">
        <f t="shared" si="143"/>
        <v>0</v>
      </c>
      <c r="AL23" s="67">
        <f t="shared" si="144"/>
        <v>0</v>
      </c>
      <c r="AM23" s="203"/>
      <c r="AN23" s="66">
        <f t="shared" si="145"/>
        <v>0</v>
      </c>
      <c r="AO23" s="67">
        <f t="shared" si="146"/>
        <v>0</v>
      </c>
      <c r="AP23" s="203"/>
      <c r="AQ23" s="66">
        <f t="shared" si="117"/>
        <v>0</v>
      </c>
      <c r="AR23" s="67">
        <f t="shared" si="118"/>
        <v>0</v>
      </c>
      <c r="AS23" s="203"/>
      <c r="AT23" s="66">
        <f t="shared" si="147"/>
        <v>0</v>
      </c>
      <c r="AU23" s="67">
        <f t="shared" si="120"/>
        <v>0</v>
      </c>
      <c r="AV23" s="203"/>
      <c r="AW23" s="66">
        <f t="shared" si="148"/>
        <v>0</v>
      </c>
      <c r="AX23" s="67">
        <f t="shared" si="149"/>
        <v>0</v>
      </c>
      <c r="AY23" s="203"/>
      <c r="AZ23" s="66">
        <f t="shared" si="150"/>
        <v>0</v>
      </c>
      <c r="BA23" s="67">
        <f t="shared" si="151"/>
        <v>0</v>
      </c>
      <c r="BB23" s="203"/>
      <c r="BC23" s="66">
        <f t="shared" si="152"/>
        <v>0</v>
      </c>
      <c r="BD23" s="67">
        <f t="shared" si="153"/>
        <v>0</v>
      </c>
      <c r="BE23" s="203"/>
      <c r="BF23" s="66">
        <f t="shared" si="154"/>
        <v>0</v>
      </c>
      <c r="BG23" s="67">
        <f t="shared" si="155"/>
        <v>0</v>
      </c>
    </row>
    <row r="24" spans="1:59" ht="14.4" x14ac:dyDescent="0.3">
      <c r="A24" s="59">
        <f t="shared" si="92"/>
        <v>0</v>
      </c>
      <c r="B24" s="60">
        <f t="shared" si="93"/>
        <v>0</v>
      </c>
      <c r="C24" s="149"/>
      <c r="D24" s="150" t="s">
        <v>1082</v>
      </c>
      <c r="E24" s="319"/>
      <c r="F24" s="147">
        <f t="shared" si="94"/>
        <v>0</v>
      </c>
      <c r="G24" s="63"/>
      <c r="H24" s="148"/>
      <c r="I24" s="203"/>
      <c r="J24" s="66">
        <f t="shared" si="61"/>
        <v>0</v>
      </c>
      <c r="K24" s="67">
        <f t="shared" si="62"/>
        <v>0</v>
      </c>
      <c r="L24" s="203"/>
      <c r="M24" s="66">
        <f t="shared" si="97"/>
        <v>0</v>
      </c>
      <c r="N24" s="67">
        <f t="shared" si="98"/>
        <v>0</v>
      </c>
      <c r="O24" s="203"/>
      <c r="P24" s="66">
        <f t="shared" si="129"/>
        <v>0</v>
      </c>
      <c r="Q24" s="67">
        <f t="shared" si="130"/>
        <v>0</v>
      </c>
      <c r="R24" s="203"/>
      <c r="S24" s="66">
        <f t="shared" si="131"/>
        <v>0</v>
      </c>
      <c r="T24" s="67">
        <f t="shared" si="132"/>
        <v>0</v>
      </c>
      <c r="U24" s="203"/>
      <c r="V24" s="66">
        <f t="shared" si="133"/>
        <v>0</v>
      </c>
      <c r="W24" s="67">
        <f t="shared" si="134"/>
        <v>0</v>
      </c>
      <c r="X24" s="203"/>
      <c r="Y24" s="66">
        <f t="shared" si="135"/>
        <v>0</v>
      </c>
      <c r="Z24" s="67">
        <f t="shared" si="136"/>
        <v>0</v>
      </c>
      <c r="AA24" s="203"/>
      <c r="AB24" s="66">
        <f t="shared" si="137"/>
        <v>0</v>
      </c>
      <c r="AC24" s="67">
        <f t="shared" si="138"/>
        <v>0</v>
      </c>
      <c r="AD24" s="203"/>
      <c r="AE24" s="66">
        <f t="shared" si="139"/>
        <v>0</v>
      </c>
      <c r="AF24" s="67">
        <f t="shared" si="140"/>
        <v>0</v>
      </c>
      <c r="AG24" s="203"/>
      <c r="AH24" s="66">
        <f t="shared" si="141"/>
        <v>0</v>
      </c>
      <c r="AI24" s="67">
        <f t="shared" si="142"/>
        <v>0</v>
      </c>
      <c r="AJ24" s="203"/>
      <c r="AK24" s="66">
        <f t="shared" si="143"/>
        <v>0</v>
      </c>
      <c r="AL24" s="67">
        <f t="shared" si="144"/>
        <v>0</v>
      </c>
      <c r="AM24" s="203"/>
      <c r="AN24" s="66">
        <f t="shared" si="145"/>
        <v>0</v>
      </c>
      <c r="AO24" s="67">
        <f t="shared" si="146"/>
        <v>0</v>
      </c>
      <c r="AP24" s="203"/>
      <c r="AQ24" s="66">
        <f t="shared" si="117"/>
        <v>0</v>
      </c>
      <c r="AR24" s="67">
        <f t="shared" si="118"/>
        <v>0</v>
      </c>
      <c r="AS24" s="203"/>
      <c r="AT24" s="66">
        <f t="shared" si="147"/>
        <v>0</v>
      </c>
      <c r="AU24" s="67">
        <f t="shared" si="120"/>
        <v>0</v>
      </c>
      <c r="AV24" s="203"/>
      <c r="AW24" s="66">
        <f t="shared" si="148"/>
        <v>0</v>
      </c>
      <c r="AX24" s="67">
        <f t="shared" si="149"/>
        <v>0</v>
      </c>
      <c r="AY24" s="203"/>
      <c r="AZ24" s="66">
        <f t="shared" si="150"/>
        <v>0</v>
      </c>
      <c r="BA24" s="67">
        <f t="shared" si="151"/>
        <v>0</v>
      </c>
      <c r="BB24" s="203"/>
      <c r="BC24" s="66">
        <f t="shared" si="152"/>
        <v>0</v>
      </c>
      <c r="BD24" s="67">
        <f t="shared" si="153"/>
        <v>0</v>
      </c>
      <c r="BE24" s="203"/>
      <c r="BF24" s="66">
        <f t="shared" si="154"/>
        <v>0</v>
      </c>
      <c r="BG24" s="67">
        <f t="shared" si="155"/>
        <v>0</v>
      </c>
    </row>
    <row r="25" spans="1:59" x14ac:dyDescent="0.25">
      <c r="A25" s="86"/>
      <c r="B25" s="86"/>
      <c r="C25" s="86"/>
      <c r="D25" s="144" t="s">
        <v>1097</v>
      </c>
      <c r="E25" s="317" t="s">
        <v>51</v>
      </c>
      <c r="F25" s="312">
        <f t="shared" si="94"/>
        <v>591</v>
      </c>
      <c r="G25" s="276"/>
      <c r="H25" s="277"/>
      <c r="I25" s="311">
        <f>I26+I29</f>
        <v>75</v>
      </c>
      <c r="J25" s="277"/>
      <c r="K25" s="277"/>
      <c r="L25" s="311">
        <f>L26+L29</f>
        <v>0</v>
      </c>
      <c r="M25" s="277"/>
      <c r="N25" s="277"/>
      <c r="O25" s="311">
        <f>O26+O29</f>
        <v>2</v>
      </c>
      <c r="P25" s="277"/>
      <c r="Q25" s="277"/>
      <c r="R25" s="311">
        <f>R26+R29</f>
        <v>15</v>
      </c>
      <c r="S25" s="277"/>
      <c r="T25" s="277"/>
      <c r="U25" s="311">
        <f>U26+U29</f>
        <v>6</v>
      </c>
      <c r="V25" s="277"/>
      <c r="W25" s="277"/>
      <c r="X25" s="311">
        <f>X26+X29</f>
        <v>156</v>
      </c>
      <c r="Y25" s="277"/>
      <c r="Z25" s="277"/>
      <c r="AA25" s="311">
        <f>AA26+AA29</f>
        <v>5</v>
      </c>
      <c r="AB25" s="277"/>
      <c r="AC25" s="277"/>
      <c r="AD25" s="311">
        <f>AD26+AD29</f>
        <v>261</v>
      </c>
      <c r="AE25" s="277"/>
      <c r="AF25" s="277"/>
      <c r="AG25" s="311">
        <f>AG26+AG29</f>
        <v>22</v>
      </c>
      <c r="AH25" s="277"/>
      <c r="AI25" s="277"/>
      <c r="AJ25" s="311">
        <f>AJ26+AJ29</f>
        <v>25</v>
      </c>
      <c r="AK25" s="277"/>
      <c r="AL25" s="277"/>
      <c r="AM25" s="311">
        <f>AM26+AM29</f>
        <v>6</v>
      </c>
      <c r="AN25" s="277"/>
      <c r="AO25" s="277"/>
      <c r="AP25" s="311">
        <f>AP26+AP29</f>
        <v>0</v>
      </c>
      <c r="AQ25" s="277"/>
      <c r="AR25" s="277"/>
      <c r="AS25" s="311">
        <f>AS26+AS29</f>
        <v>2</v>
      </c>
      <c r="AT25" s="277"/>
      <c r="AU25" s="277"/>
      <c r="AV25" s="311">
        <f>AV26+AV29</f>
        <v>10</v>
      </c>
      <c r="AW25" s="277"/>
      <c r="AX25" s="277"/>
      <c r="AY25" s="311">
        <f>AY26+AY29</f>
        <v>6</v>
      </c>
      <c r="AZ25" s="277"/>
      <c r="BA25" s="277"/>
      <c r="BB25" s="311">
        <f>BB26+BB29</f>
        <v>0</v>
      </c>
      <c r="BC25" s="277"/>
      <c r="BD25" s="277"/>
      <c r="BE25" s="311">
        <f>BE26+BE29</f>
        <v>0</v>
      </c>
      <c r="BF25" s="277"/>
      <c r="BG25" s="277"/>
    </row>
    <row r="26" spans="1:59" x14ac:dyDescent="0.25">
      <c r="A26" s="86"/>
      <c r="B26" s="86"/>
      <c r="C26" s="86"/>
      <c r="D26" s="144" t="s">
        <v>1098</v>
      </c>
      <c r="E26" s="309" t="s">
        <v>655</v>
      </c>
      <c r="F26" s="312">
        <f t="shared" ref="F26:F34" si="156">SUMIF($I$5:$ZM$5,"QTY",$I26:$ZM26)</f>
        <v>539</v>
      </c>
      <c r="G26" s="276"/>
      <c r="H26" s="277"/>
      <c r="I26" s="311">
        <f>SUM(I27:I28)</f>
        <v>75</v>
      </c>
      <c r="J26" s="277"/>
      <c r="K26" s="277"/>
      <c r="L26" s="311">
        <f>SUM(L27:L28)</f>
        <v>0</v>
      </c>
      <c r="M26" s="277"/>
      <c r="N26" s="277"/>
      <c r="O26" s="311">
        <f>SUM(O27:O28)</f>
        <v>2</v>
      </c>
      <c r="P26" s="277"/>
      <c r="Q26" s="277"/>
      <c r="R26" s="311">
        <f>SUM(R27:R28)</f>
        <v>15</v>
      </c>
      <c r="S26" s="277"/>
      <c r="T26" s="277"/>
      <c r="U26" s="311">
        <f>SUM(U27:U28)</f>
        <v>6</v>
      </c>
      <c r="V26" s="277"/>
      <c r="W26" s="277"/>
      <c r="X26" s="311">
        <f>SUM(X27:X28)</f>
        <v>156</v>
      </c>
      <c r="Y26" s="277"/>
      <c r="Z26" s="277"/>
      <c r="AA26" s="311">
        <f>SUM(AA27:AA28)</f>
        <v>5</v>
      </c>
      <c r="AB26" s="277"/>
      <c r="AC26" s="277"/>
      <c r="AD26" s="311">
        <f>SUM(AD27:AD28)</f>
        <v>211</v>
      </c>
      <c r="AE26" s="277"/>
      <c r="AF26" s="277"/>
      <c r="AG26" s="311">
        <f>SUM(AG27:AG28)</f>
        <v>22</v>
      </c>
      <c r="AH26" s="277"/>
      <c r="AI26" s="277"/>
      <c r="AJ26" s="311">
        <f>SUM(AJ27:AJ28)</f>
        <v>25</v>
      </c>
      <c r="AK26" s="277"/>
      <c r="AL26" s="277"/>
      <c r="AM26" s="311">
        <f>SUM(AM27:AM28)</f>
        <v>6</v>
      </c>
      <c r="AN26" s="277"/>
      <c r="AO26" s="277"/>
      <c r="AP26" s="311">
        <f>SUM(AP27:AP28)</f>
        <v>0</v>
      </c>
      <c r="AQ26" s="277"/>
      <c r="AR26" s="277"/>
      <c r="AS26" s="311">
        <f>SUM(AS27:AS28)</f>
        <v>0</v>
      </c>
      <c r="AT26" s="277"/>
      <c r="AU26" s="277"/>
      <c r="AV26" s="311">
        <f>SUM(AV27:AV28)</f>
        <v>10</v>
      </c>
      <c r="AW26" s="277"/>
      <c r="AX26" s="277"/>
      <c r="AY26" s="311">
        <f>SUM(AY27:AY28)</f>
        <v>6</v>
      </c>
      <c r="AZ26" s="277"/>
      <c r="BA26" s="277"/>
      <c r="BB26" s="311">
        <f>SUM(BB27:BB28)</f>
        <v>0</v>
      </c>
      <c r="BC26" s="277"/>
      <c r="BD26" s="277"/>
      <c r="BE26" s="311">
        <f>SUM(BE27:BE28)</f>
        <v>0</v>
      </c>
      <c r="BF26" s="277"/>
      <c r="BG26" s="277"/>
    </row>
    <row r="27" spans="1:59" x14ac:dyDescent="0.25">
      <c r="A27" s="59">
        <f>SUMIF($H$5:$AAF$5,"QTY*Equipment",$H27:$AAF27)</f>
        <v>0</v>
      </c>
      <c r="B27" s="60">
        <f>SUMIF($H$5:$AAF$5,"QTY*Install",$H27:$AAF27)</f>
        <v>0</v>
      </c>
      <c r="C27" s="149"/>
      <c r="D27" s="150" t="s">
        <v>1099</v>
      </c>
      <c r="E27" s="205" t="s">
        <v>795</v>
      </c>
      <c r="F27" s="147">
        <f t="shared" si="156"/>
        <v>488</v>
      </c>
      <c r="G27" s="63"/>
      <c r="H27" s="148"/>
      <c r="I27" s="278">
        <v>75</v>
      </c>
      <c r="J27" s="66">
        <f t="shared" ref="J27:J28" si="157">I27*$G27</f>
        <v>0</v>
      </c>
      <c r="K27" s="67">
        <f t="shared" ref="K27:K28" si="158">I27*$H27</f>
        <v>0</v>
      </c>
      <c r="L27" s="278"/>
      <c r="M27" s="66">
        <f t="shared" ref="M27:M28" si="159">L27*$G27</f>
        <v>0</v>
      </c>
      <c r="N27" s="67">
        <f t="shared" ref="N27:N28" si="160">L27*$H27</f>
        <v>0</v>
      </c>
      <c r="O27" s="278">
        <v>2</v>
      </c>
      <c r="P27" s="66">
        <f t="shared" ref="P27:P28" si="161">O27*$G27</f>
        <v>0</v>
      </c>
      <c r="Q27" s="67">
        <f t="shared" ref="Q27:Q28" si="162">O27*$H27</f>
        <v>0</v>
      </c>
      <c r="R27" s="278">
        <v>15</v>
      </c>
      <c r="S27" s="66">
        <f t="shared" ref="S27:S28" si="163">R27*$G27</f>
        <v>0</v>
      </c>
      <c r="T27" s="67">
        <f t="shared" ref="T27:T28" si="164">R27*$H27</f>
        <v>0</v>
      </c>
      <c r="U27" s="278"/>
      <c r="V27" s="66">
        <f t="shared" ref="V27:V28" si="165">U27*$G27</f>
        <v>0</v>
      </c>
      <c r="W27" s="67">
        <f t="shared" ref="W27:W28" si="166">U27*$H27</f>
        <v>0</v>
      </c>
      <c r="X27" s="278">
        <v>156</v>
      </c>
      <c r="Y27" s="66">
        <f t="shared" ref="Y27:Y28" si="167">X27*$G27</f>
        <v>0</v>
      </c>
      <c r="Z27" s="67">
        <f t="shared" ref="Z27:Z28" si="168">X27*$H27</f>
        <v>0</v>
      </c>
      <c r="AA27" s="278">
        <v>5</v>
      </c>
      <c r="AB27" s="66">
        <f t="shared" ref="AB27:AB28" si="169">AA27*$G27</f>
        <v>0</v>
      </c>
      <c r="AC27" s="67">
        <f t="shared" ref="AC27:AC28" si="170">AA27*$H27</f>
        <v>0</v>
      </c>
      <c r="AD27" s="278">
        <v>181</v>
      </c>
      <c r="AE27" s="66">
        <f t="shared" ref="AE27:AE28" si="171">AD27*$G27</f>
        <v>0</v>
      </c>
      <c r="AF27" s="67">
        <f t="shared" ref="AF27:AF28" si="172">AD27*$H27</f>
        <v>0</v>
      </c>
      <c r="AG27" s="278">
        <v>22</v>
      </c>
      <c r="AH27" s="66">
        <f t="shared" ref="AH27:AH28" si="173">AG27*$G27</f>
        <v>0</v>
      </c>
      <c r="AI27" s="67">
        <f t="shared" ref="AI27:AI28" si="174">AG27*$H27</f>
        <v>0</v>
      </c>
      <c r="AJ27" s="278">
        <v>25</v>
      </c>
      <c r="AK27" s="66">
        <f t="shared" ref="AK27:AK28" si="175">AJ27*$G27</f>
        <v>0</v>
      </c>
      <c r="AL27" s="67">
        <f t="shared" ref="AL27:AL28" si="176">AJ27*$H27</f>
        <v>0</v>
      </c>
      <c r="AM27" s="278">
        <v>6</v>
      </c>
      <c r="AN27" s="66">
        <f t="shared" ref="AN27:AN28" si="177">AM27*$G27</f>
        <v>0</v>
      </c>
      <c r="AO27" s="67">
        <f t="shared" ref="AO27:AO28" si="178">AM27*$H27</f>
        <v>0</v>
      </c>
      <c r="AP27" s="278"/>
      <c r="AQ27" s="66">
        <f>AP27*$G27</f>
        <v>0</v>
      </c>
      <c r="AR27" s="67">
        <f>AP27*$H27</f>
        <v>0</v>
      </c>
      <c r="AS27" s="278"/>
      <c r="AT27" s="66">
        <f t="shared" ref="AT27:AT28" si="179">AS27*$G27</f>
        <v>0</v>
      </c>
      <c r="AU27" s="67">
        <f>AS27*$H27</f>
        <v>0</v>
      </c>
      <c r="AV27" s="278">
        <v>1</v>
      </c>
      <c r="AW27" s="66">
        <f t="shared" ref="AW27:AW28" si="180">AV27*$G27</f>
        <v>0</v>
      </c>
      <c r="AX27" s="67">
        <f t="shared" ref="AX27:AX28" si="181">AV27*$H27</f>
        <v>0</v>
      </c>
      <c r="AY27" s="278"/>
      <c r="AZ27" s="66">
        <f t="shared" ref="AZ27:AZ28" si="182">AY27*$G27</f>
        <v>0</v>
      </c>
      <c r="BA27" s="67">
        <f t="shared" ref="BA27:BA28" si="183">AY27*$H27</f>
        <v>0</v>
      </c>
      <c r="BB27" s="278"/>
      <c r="BC27" s="66">
        <f t="shared" ref="BC27:BC28" si="184">BB27*$G27</f>
        <v>0</v>
      </c>
      <c r="BD27" s="67">
        <f t="shared" ref="BD27:BD28" si="185">BB27*$H27</f>
        <v>0</v>
      </c>
      <c r="BE27" s="278"/>
      <c r="BF27" s="66">
        <f t="shared" ref="BF27:BF28" si="186">BE27*$G27</f>
        <v>0</v>
      </c>
      <c r="BG27" s="67">
        <f t="shared" ref="BG27:BG28" si="187">BE27*$H27</f>
        <v>0</v>
      </c>
    </row>
    <row r="28" spans="1:59" x14ac:dyDescent="0.25">
      <c r="A28" s="59">
        <f>SUMIF($H$5:$AAF$5,"QTY*Equipment",$H28:$AAF28)</f>
        <v>0</v>
      </c>
      <c r="B28" s="60">
        <f>SUMIF($H$5:$AAF$5,"QTY*Install",$H28:$AAF28)</f>
        <v>0</v>
      </c>
      <c r="C28" s="149"/>
      <c r="D28" s="150" t="s">
        <v>1100</v>
      </c>
      <c r="E28" s="205" t="s">
        <v>797</v>
      </c>
      <c r="F28" s="147">
        <f t="shared" si="156"/>
        <v>51</v>
      </c>
      <c r="G28" s="63"/>
      <c r="H28" s="148"/>
      <c r="I28" s="278"/>
      <c r="J28" s="66">
        <f t="shared" si="157"/>
        <v>0</v>
      </c>
      <c r="K28" s="67">
        <f t="shared" si="158"/>
        <v>0</v>
      </c>
      <c r="L28" s="278"/>
      <c r="M28" s="66">
        <f t="shared" si="159"/>
        <v>0</v>
      </c>
      <c r="N28" s="67">
        <f t="shared" si="160"/>
        <v>0</v>
      </c>
      <c r="O28" s="278"/>
      <c r="P28" s="66">
        <f t="shared" si="161"/>
        <v>0</v>
      </c>
      <c r="Q28" s="67">
        <f t="shared" si="162"/>
        <v>0</v>
      </c>
      <c r="R28" s="278"/>
      <c r="S28" s="66">
        <f t="shared" si="163"/>
        <v>0</v>
      </c>
      <c r="T28" s="67">
        <f t="shared" si="164"/>
        <v>0</v>
      </c>
      <c r="U28" s="278">
        <v>6</v>
      </c>
      <c r="V28" s="66">
        <f t="shared" si="165"/>
        <v>0</v>
      </c>
      <c r="W28" s="67">
        <f t="shared" si="166"/>
        <v>0</v>
      </c>
      <c r="X28" s="278"/>
      <c r="Y28" s="66">
        <f t="shared" si="167"/>
        <v>0</v>
      </c>
      <c r="Z28" s="67">
        <f t="shared" si="168"/>
        <v>0</v>
      </c>
      <c r="AA28" s="278"/>
      <c r="AB28" s="66">
        <f t="shared" si="169"/>
        <v>0</v>
      </c>
      <c r="AC28" s="67">
        <f t="shared" si="170"/>
        <v>0</v>
      </c>
      <c r="AD28" s="278">
        <v>30</v>
      </c>
      <c r="AE28" s="66">
        <f t="shared" si="171"/>
        <v>0</v>
      </c>
      <c r="AF28" s="67">
        <f t="shared" si="172"/>
        <v>0</v>
      </c>
      <c r="AG28" s="278"/>
      <c r="AH28" s="66">
        <f t="shared" si="173"/>
        <v>0</v>
      </c>
      <c r="AI28" s="67">
        <f t="shared" si="174"/>
        <v>0</v>
      </c>
      <c r="AJ28" s="278"/>
      <c r="AK28" s="66">
        <f t="shared" si="175"/>
        <v>0</v>
      </c>
      <c r="AL28" s="67">
        <f t="shared" si="176"/>
        <v>0</v>
      </c>
      <c r="AM28" s="278"/>
      <c r="AN28" s="66">
        <f t="shared" si="177"/>
        <v>0</v>
      </c>
      <c r="AO28" s="67">
        <f t="shared" si="178"/>
        <v>0</v>
      </c>
      <c r="AP28" s="278"/>
      <c r="AQ28" s="66">
        <f>AP28*$G28</f>
        <v>0</v>
      </c>
      <c r="AR28" s="67">
        <f>AP28*$H28</f>
        <v>0</v>
      </c>
      <c r="AS28" s="278"/>
      <c r="AT28" s="66">
        <f t="shared" si="179"/>
        <v>0</v>
      </c>
      <c r="AU28" s="67">
        <f>AS28*$H28</f>
        <v>0</v>
      </c>
      <c r="AV28" s="278">
        <v>9</v>
      </c>
      <c r="AW28" s="66">
        <f t="shared" si="180"/>
        <v>0</v>
      </c>
      <c r="AX28" s="67">
        <f t="shared" si="181"/>
        <v>0</v>
      </c>
      <c r="AY28" s="278">
        <v>6</v>
      </c>
      <c r="AZ28" s="66">
        <f t="shared" si="182"/>
        <v>0</v>
      </c>
      <c r="BA28" s="67">
        <f t="shared" si="183"/>
        <v>0</v>
      </c>
      <c r="BB28" s="278"/>
      <c r="BC28" s="66">
        <f t="shared" si="184"/>
        <v>0</v>
      </c>
      <c r="BD28" s="67">
        <f t="shared" si="185"/>
        <v>0</v>
      </c>
      <c r="BE28" s="278"/>
      <c r="BF28" s="66">
        <f t="shared" si="186"/>
        <v>0</v>
      </c>
      <c r="BG28" s="67">
        <f t="shared" si="187"/>
        <v>0</v>
      </c>
    </row>
    <row r="29" spans="1:59" x14ac:dyDescent="0.25">
      <c r="A29" s="86"/>
      <c r="B29" s="86"/>
      <c r="C29" s="86"/>
      <c r="D29" s="144" t="s">
        <v>1101</v>
      </c>
      <c r="E29" s="309" t="s">
        <v>661</v>
      </c>
      <c r="F29" s="312">
        <f t="shared" si="156"/>
        <v>52</v>
      </c>
      <c r="G29" s="276"/>
      <c r="H29" s="277"/>
      <c r="I29" s="311">
        <f>SUM(I30:I31)</f>
        <v>0</v>
      </c>
      <c r="J29" s="277"/>
      <c r="K29" s="277"/>
      <c r="L29" s="311">
        <f>SUM(L30:L31)</f>
        <v>0</v>
      </c>
      <c r="M29" s="277"/>
      <c r="N29" s="277"/>
      <c r="O29" s="311">
        <f>SUM(O30:O31)</f>
        <v>0</v>
      </c>
      <c r="P29" s="277"/>
      <c r="Q29" s="277"/>
      <c r="R29" s="311">
        <f>SUM(R30:R31)</f>
        <v>0</v>
      </c>
      <c r="S29" s="277"/>
      <c r="T29" s="277"/>
      <c r="U29" s="311">
        <f>SUM(U30:U31)</f>
        <v>0</v>
      </c>
      <c r="V29" s="277"/>
      <c r="W29" s="277"/>
      <c r="X29" s="311">
        <f>SUM(X30:X31)</f>
        <v>0</v>
      </c>
      <c r="Y29" s="277"/>
      <c r="Z29" s="277"/>
      <c r="AA29" s="311">
        <f>SUM(AA30:AA31)</f>
        <v>0</v>
      </c>
      <c r="AB29" s="277"/>
      <c r="AC29" s="277"/>
      <c r="AD29" s="311">
        <f>SUM(AD30:AD31)</f>
        <v>50</v>
      </c>
      <c r="AE29" s="277"/>
      <c r="AF29" s="277"/>
      <c r="AG29" s="311">
        <f>SUM(AG30:AG31)</f>
        <v>0</v>
      </c>
      <c r="AH29" s="277"/>
      <c r="AI29" s="277"/>
      <c r="AJ29" s="311">
        <f>SUM(AJ30:AJ31)</f>
        <v>0</v>
      </c>
      <c r="AK29" s="277"/>
      <c r="AL29" s="277"/>
      <c r="AM29" s="311">
        <f>SUM(AM30:AM31)</f>
        <v>0</v>
      </c>
      <c r="AN29" s="277"/>
      <c r="AO29" s="277"/>
      <c r="AP29" s="311">
        <f>SUM(AP30:AP31)</f>
        <v>0</v>
      </c>
      <c r="AQ29" s="277"/>
      <c r="AR29" s="277"/>
      <c r="AS29" s="311">
        <f>SUM(AS30:AS31)</f>
        <v>2</v>
      </c>
      <c r="AT29" s="277"/>
      <c r="AU29" s="277"/>
      <c r="AV29" s="311">
        <f>SUM(AV30:AV31)</f>
        <v>0</v>
      </c>
      <c r="AW29" s="277"/>
      <c r="AX29" s="277"/>
      <c r="AY29" s="311">
        <f>SUM(AY30:AY31)</f>
        <v>0</v>
      </c>
      <c r="AZ29" s="277"/>
      <c r="BA29" s="277"/>
      <c r="BB29" s="311">
        <f>SUM(BB30:BB31)</f>
        <v>0</v>
      </c>
      <c r="BC29" s="277"/>
      <c r="BD29" s="277"/>
      <c r="BE29" s="311">
        <f>SUM(BE30:BE31)</f>
        <v>0</v>
      </c>
      <c r="BF29" s="277"/>
      <c r="BG29" s="277"/>
    </row>
    <row r="30" spans="1:59" x14ac:dyDescent="0.25">
      <c r="A30" s="59">
        <f>SUMIF($H$5:$AAF$5,"QTY*Equipment",$H30:$AAF30)</f>
        <v>0</v>
      </c>
      <c r="B30" s="60">
        <f>SUMIF($H$5:$AAF$5,"QTY*Install",$H30:$AAF30)</f>
        <v>0</v>
      </c>
      <c r="C30" s="149"/>
      <c r="D30" s="150" t="s">
        <v>1102</v>
      </c>
      <c r="E30" s="205" t="s">
        <v>710</v>
      </c>
      <c r="F30" s="147">
        <f t="shared" si="156"/>
        <v>52</v>
      </c>
      <c r="G30" s="63"/>
      <c r="H30" s="148"/>
      <c r="I30" s="278"/>
      <c r="J30" s="66">
        <f t="shared" ref="J30:J33" si="188">I30*$G30</f>
        <v>0</v>
      </c>
      <c r="K30" s="67">
        <f t="shared" ref="K30:K33" si="189">I30*$H30</f>
        <v>0</v>
      </c>
      <c r="L30" s="278"/>
      <c r="M30" s="66">
        <f t="shared" ref="M30:M33" si="190">L30*$G30</f>
        <v>0</v>
      </c>
      <c r="N30" s="67">
        <f t="shared" ref="N30:N33" si="191">L30*$H30</f>
        <v>0</v>
      </c>
      <c r="O30" s="278"/>
      <c r="P30" s="66">
        <f t="shared" ref="P30:P33" si="192">O30*$G30</f>
        <v>0</v>
      </c>
      <c r="Q30" s="67">
        <f t="shared" ref="Q30:Q33" si="193">O30*$H30</f>
        <v>0</v>
      </c>
      <c r="R30" s="278"/>
      <c r="S30" s="66">
        <f t="shared" ref="S30:S33" si="194">R30*$G30</f>
        <v>0</v>
      </c>
      <c r="T30" s="67">
        <f t="shared" ref="T30:T33" si="195">R30*$H30</f>
        <v>0</v>
      </c>
      <c r="U30" s="278"/>
      <c r="V30" s="66">
        <f t="shared" ref="V30:V33" si="196">U30*$G30</f>
        <v>0</v>
      </c>
      <c r="W30" s="67">
        <f t="shared" ref="W30:W33" si="197">U30*$H30</f>
        <v>0</v>
      </c>
      <c r="X30" s="278"/>
      <c r="Y30" s="66">
        <f t="shared" ref="Y30:Y33" si="198">X30*$G30</f>
        <v>0</v>
      </c>
      <c r="Z30" s="67">
        <f t="shared" ref="Z30:Z33" si="199">X30*$H30</f>
        <v>0</v>
      </c>
      <c r="AA30" s="278"/>
      <c r="AB30" s="66">
        <f t="shared" ref="AB30:AB33" si="200">AA30*$G30</f>
        <v>0</v>
      </c>
      <c r="AC30" s="67">
        <f t="shared" ref="AC30:AC33" si="201">AA30*$H30</f>
        <v>0</v>
      </c>
      <c r="AD30" s="278">
        <v>50</v>
      </c>
      <c r="AE30" s="66">
        <f t="shared" ref="AE30:AE33" si="202">AD30*$G30</f>
        <v>0</v>
      </c>
      <c r="AF30" s="67">
        <f t="shared" ref="AF30:AF33" si="203">AD30*$H30</f>
        <v>0</v>
      </c>
      <c r="AG30" s="278"/>
      <c r="AH30" s="66">
        <f t="shared" ref="AH30:AH33" si="204">AG30*$G30</f>
        <v>0</v>
      </c>
      <c r="AI30" s="67">
        <f t="shared" ref="AI30:AI33" si="205">AG30*$H30</f>
        <v>0</v>
      </c>
      <c r="AJ30" s="278"/>
      <c r="AK30" s="66">
        <f t="shared" ref="AK30:AK33" si="206">AJ30*$G30</f>
        <v>0</v>
      </c>
      <c r="AL30" s="67">
        <f t="shared" ref="AL30:AL33" si="207">AJ30*$H30</f>
        <v>0</v>
      </c>
      <c r="AM30" s="278"/>
      <c r="AN30" s="66">
        <f t="shared" ref="AN30:AN33" si="208">AM30*$G30</f>
        <v>0</v>
      </c>
      <c r="AO30" s="67">
        <f t="shared" ref="AO30:AO33" si="209">AM30*$H30</f>
        <v>0</v>
      </c>
      <c r="AP30" s="278"/>
      <c r="AQ30" s="66">
        <f>AP30*$G30</f>
        <v>0</v>
      </c>
      <c r="AR30" s="67">
        <f>AP30*$H30</f>
        <v>0</v>
      </c>
      <c r="AS30" s="278">
        <v>2</v>
      </c>
      <c r="AT30" s="66">
        <f t="shared" ref="AT30:AT33" si="210">AS30*$G30</f>
        <v>0</v>
      </c>
      <c r="AU30" s="67">
        <f>AS30*$H30</f>
        <v>0</v>
      </c>
      <c r="AV30" s="278"/>
      <c r="AW30" s="66">
        <f t="shared" ref="AW30:AW33" si="211">AV30*$G30</f>
        <v>0</v>
      </c>
      <c r="AX30" s="67">
        <f t="shared" ref="AX30:AX33" si="212">AV30*$H30</f>
        <v>0</v>
      </c>
      <c r="AY30" s="278"/>
      <c r="AZ30" s="66">
        <f t="shared" ref="AZ30:AZ33" si="213">AY30*$G30</f>
        <v>0</v>
      </c>
      <c r="BA30" s="67">
        <f t="shared" ref="BA30:BA33" si="214">AY30*$H30</f>
        <v>0</v>
      </c>
      <c r="BB30" s="278"/>
      <c r="BC30" s="66">
        <f t="shared" ref="BC30:BC33" si="215">BB30*$G30</f>
        <v>0</v>
      </c>
      <c r="BD30" s="67">
        <f t="shared" ref="BD30:BD33" si="216">BB30*$H30</f>
        <v>0</v>
      </c>
      <c r="BE30" s="278"/>
      <c r="BF30" s="66">
        <f t="shared" ref="BF30:BF33" si="217">BE30*$G30</f>
        <v>0</v>
      </c>
      <c r="BG30" s="67">
        <f t="shared" ref="BG30:BG33" si="218">BE30*$H30</f>
        <v>0</v>
      </c>
    </row>
    <row r="31" spans="1:59" x14ac:dyDescent="0.25">
      <c r="A31" s="59">
        <f>SUMIF($H$5:$AAF$5,"QTY*Equipment",$H31:$AAF31)</f>
        <v>0</v>
      </c>
      <c r="B31" s="60">
        <f>SUMIF($H$5:$AAF$5,"QTY*Install",$H31:$AAF31)</f>
        <v>0</v>
      </c>
      <c r="C31" s="149"/>
      <c r="D31" s="150" t="s">
        <v>1103</v>
      </c>
      <c r="E31" s="205" t="s">
        <v>797</v>
      </c>
      <c r="F31" s="147">
        <f t="shared" si="156"/>
        <v>0</v>
      </c>
      <c r="G31" s="63"/>
      <c r="H31" s="148"/>
      <c r="I31" s="278"/>
      <c r="J31" s="66">
        <f t="shared" si="188"/>
        <v>0</v>
      </c>
      <c r="K31" s="67">
        <f t="shared" si="189"/>
        <v>0</v>
      </c>
      <c r="L31" s="278"/>
      <c r="M31" s="66">
        <f t="shared" si="190"/>
        <v>0</v>
      </c>
      <c r="N31" s="67">
        <f t="shared" si="191"/>
        <v>0</v>
      </c>
      <c r="O31" s="278"/>
      <c r="P31" s="66">
        <f t="shared" si="192"/>
        <v>0</v>
      </c>
      <c r="Q31" s="67">
        <f t="shared" si="193"/>
        <v>0</v>
      </c>
      <c r="R31" s="278"/>
      <c r="S31" s="66">
        <f t="shared" si="194"/>
        <v>0</v>
      </c>
      <c r="T31" s="67">
        <f t="shared" si="195"/>
        <v>0</v>
      </c>
      <c r="U31" s="278"/>
      <c r="V31" s="66">
        <f t="shared" si="196"/>
        <v>0</v>
      </c>
      <c r="W31" s="67">
        <f t="shared" si="197"/>
        <v>0</v>
      </c>
      <c r="X31" s="278"/>
      <c r="Y31" s="66">
        <f t="shared" si="198"/>
        <v>0</v>
      </c>
      <c r="Z31" s="67">
        <f t="shared" si="199"/>
        <v>0</v>
      </c>
      <c r="AA31" s="278"/>
      <c r="AB31" s="66">
        <f t="shared" si="200"/>
        <v>0</v>
      </c>
      <c r="AC31" s="67">
        <f t="shared" si="201"/>
        <v>0</v>
      </c>
      <c r="AD31" s="278"/>
      <c r="AE31" s="66">
        <f t="shared" si="202"/>
        <v>0</v>
      </c>
      <c r="AF31" s="67">
        <f t="shared" si="203"/>
        <v>0</v>
      </c>
      <c r="AG31" s="278"/>
      <c r="AH31" s="66">
        <f t="shared" si="204"/>
        <v>0</v>
      </c>
      <c r="AI31" s="67">
        <f t="shared" si="205"/>
        <v>0</v>
      </c>
      <c r="AJ31" s="278"/>
      <c r="AK31" s="66">
        <f t="shared" si="206"/>
        <v>0</v>
      </c>
      <c r="AL31" s="67">
        <f t="shared" si="207"/>
        <v>0</v>
      </c>
      <c r="AM31" s="278"/>
      <c r="AN31" s="66">
        <f t="shared" si="208"/>
        <v>0</v>
      </c>
      <c r="AO31" s="67">
        <f t="shared" si="209"/>
        <v>0</v>
      </c>
      <c r="AP31" s="278"/>
      <c r="AQ31" s="66">
        <f>AP31*$G31</f>
        <v>0</v>
      </c>
      <c r="AR31" s="67">
        <f>AP31*$H31</f>
        <v>0</v>
      </c>
      <c r="AS31" s="278"/>
      <c r="AT31" s="66">
        <f t="shared" si="210"/>
        <v>0</v>
      </c>
      <c r="AU31" s="67">
        <f>AS31*$H31</f>
        <v>0</v>
      </c>
      <c r="AV31" s="278"/>
      <c r="AW31" s="66">
        <f t="shared" si="211"/>
        <v>0</v>
      </c>
      <c r="AX31" s="67">
        <f t="shared" si="212"/>
        <v>0</v>
      </c>
      <c r="AY31" s="278"/>
      <c r="AZ31" s="66">
        <f t="shared" si="213"/>
        <v>0</v>
      </c>
      <c r="BA31" s="67">
        <f t="shared" si="214"/>
        <v>0</v>
      </c>
      <c r="BB31" s="278"/>
      <c r="BC31" s="66">
        <f t="shared" si="215"/>
        <v>0</v>
      </c>
      <c r="BD31" s="67">
        <f t="shared" si="216"/>
        <v>0</v>
      </c>
      <c r="BE31" s="278"/>
      <c r="BF31" s="66">
        <f t="shared" si="217"/>
        <v>0</v>
      </c>
      <c r="BG31" s="67">
        <f t="shared" si="218"/>
        <v>0</v>
      </c>
    </row>
    <row r="32" spans="1:59" ht="14.4" x14ac:dyDescent="0.3">
      <c r="A32" s="59">
        <f>SUMIF($H$5:$AAF$5,"QTY*Equipment",$H32:$AAF32)</f>
        <v>0</v>
      </c>
      <c r="B32" s="60">
        <f>SUMIF($H$5:$AAF$5,"QTY*Install",$H32:$AAF32)</f>
        <v>0</v>
      </c>
      <c r="C32" s="149"/>
      <c r="D32" s="150" t="s">
        <v>1104</v>
      </c>
      <c r="E32" s="319"/>
      <c r="F32" s="147">
        <f t="shared" si="156"/>
        <v>0</v>
      </c>
      <c r="G32" s="63"/>
      <c r="H32" s="148"/>
      <c r="I32" s="203"/>
      <c r="J32" s="66">
        <f t="shared" si="188"/>
        <v>0</v>
      </c>
      <c r="K32" s="67">
        <f t="shared" si="189"/>
        <v>0</v>
      </c>
      <c r="L32" s="203"/>
      <c r="M32" s="66">
        <f t="shared" si="190"/>
        <v>0</v>
      </c>
      <c r="N32" s="67">
        <f t="shared" si="191"/>
        <v>0</v>
      </c>
      <c r="O32" s="203"/>
      <c r="P32" s="66">
        <f t="shared" si="192"/>
        <v>0</v>
      </c>
      <c r="Q32" s="67">
        <f t="shared" si="193"/>
        <v>0</v>
      </c>
      <c r="R32" s="203"/>
      <c r="S32" s="66">
        <f t="shared" si="194"/>
        <v>0</v>
      </c>
      <c r="T32" s="67">
        <f t="shared" si="195"/>
        <v>0</v>
      </c>
      <c r="U32" s="203"/>
      <c r="V32" s="66">
        <f t="shared" si="196"/>
        <v>0</v>
      </c>
      <c r="W32" s="67">
        <f t="shared" si="197"/>
        <v>0</v>
      </c>
      <c r="X32" s="203"/>
      <c r="Y32" s="66">
        <f t="shared" si="198"/>
        <v>0</v>
      </c>
      <c r="Z32" s="67">
        <f t="shared" si="199"/>
        <v>0</v>
      </c>
      <c r="AA32" s="203"/>
      <c r="AB32" s="66">
        <f t="shared" si="200"/>
        <v>0</v>
      </c>
      <c r="AC32" s="67">
        <f t="shared" si="201"/>
        <v>0</v>
      </c>
      <c r="AD32" s="203"/>
      <c r="AE32" s="66">
        <f t="shared" si="202"/>
        <v>0</v>
      </c>
      <c r="AF32" s="67">
        <f t="shared" si="203"/>
        <v>0</v>
      </c>
      <c r="AG32" s="203"/>
      <c r="AH32" s="66">
        <f t="shared" si="204"/>
        <v>0</v>
      </c>
      <c r="AI32" s="67">
        <f t="shared" si="205"/>
        <v>0</v>
      </c>
      <c r="AJ32" s="203"/>
      <c r="AK32" s="66">
        <f t="shared" si="206"/>
        <v>0</v>
      </c>
      <c r="AL32" s="67">
        <f t="shared" si="207"/>
        <v>0</v>
      </c>
      <c r="AM32" s="203"/>
      <c r="AN32" s="66">
        <f t="shared" si="208"/>
        <v>0</v>
      </c>
      <c r="AO32" s="67">
        <f t="shared" si="209"/>
        <v>0</v>
      </c>
      <c r="AP32" s="203"/>
      <c r="AQ32" s="66">
        <f>AP32*$G32</f>
        <v>0</v>
      </c>
      <c r="AR32" s="67">
        <f>AP32*$H32</f>
        <v>0</v>
      </c>
      <c r="AS32" s="203"/>
      <c r="AT32" s="66">
        <f t="shared" si="210"/>
        <v>0</v>
      </c>
      <c r="AU32" s="67">
        <f>AS32*$H32</f>
        <v>0</v>
      </c>
      <c r="AV32" s="203"/>
      <c r="AW32" s="66">
        <f t="shared" si="211"/>
        <v>0</v>
      </c>
      <c r="AX32" s="67">
        <f t="shared" si="212"/>
        <v>0</v>
      </c>
      <c r="AY32" s="203"/>
      <c r="AZ32" s="66">
        <f t="shared" si="213"/>
        <v>0</v>
      </c>
      <c r="BA32" s="67">
        <f t="shared" si="214"/>
        <v>0</v>
      </c>
      <c r="BB32" s="203"/>
      <c r="BC32" s="66">
        <f t="shared" si="215"/>
        <v>0</v>
      </c>
      <c r="BD32" s="67">
        <f t="shared" si="216"/>
        <v>0</v>
      </c>
      <c r="BE32" s="203"/>
      <c r="BF32" s="66">
        <f t="shared" si="217"/>
        <v>0</v>
      </c>
      <c r="BG32" s="67">
        <f t="shared" si="218"/>
        <v>0</v>
      </c>
    </row>
    <row r="33" spans="1:59" ht="14.4" x14ac:dyDescent="0.3">
      <c r="A33" s="59">
        <f>SUMIF($H$5:$AAF$5,"QTY*Equipment",$H33:$AAF33)</f>
        <v>0</v>
      </c>
      <c r="B33" s="60">
        <f>SUMIF($H$5:$AAF$5,"QTY*Install",$H33:$AAF33)</f>
        <v>0</v>
      </c>
      <c r="C33" s="149"/>
      <c r="D33" s="150" t="s">
        <v>1105</v>
      </c>
      <c r="E33" s="319"/>
      <c r="F33" s="147">
        <f t="shared" si="156"/>
        <v>0</v>
      </c>
      <c r="G33" s="63"/>
      <c r="H33" s="148"/>
      <c r="I33" s="203"/>
      <c r="J33" s="66">
        <f t="shared" si="188"/>
        <v>0</v>
      </c>
      <c r="K33" s="67">
        <f t="shared" si="189"/>
        <v>0</v>
      </c>
      <c r="L33" s="203"/>
      <c r="M33" s="66">
        <f t="shared" si="190"/>
        <v>0</v>
      </c>
      <c r="N33" s="67">
        <f t="shared" si="191"/>
        <v>0</v>
      </c>
      <c r="O33" s="203"/>
      <c r="P33" s="66">
        <f t="shared" si="192"/>
        <v>0</v>
      </c>
      <c r="Q33" s="67">
        <f t="shared" si="193"/>
        <v>0</v>
      </c>
      <c r="R33" s="203"/>
      <c r="S33" s="66">
        <f t="shared" si="194"/>
        <v>0</v>
      </c>
      <c r="T33" s="67">
        <f t="shared" si="195"/>
        <v>0</v>
      </c>
      <c r="U33" s="203"/>
      <c r="V33" s="66">
        <f t="shared" si="196"/>
        <v>0</v>
      </c>
      <c r="W33" s="67">
        <f t="shared" si="197"/>
        <v>0</v>
      </c>
      <c r="X33" s="203"/>
      <c r="Y33" s="66">
        <f t="shared" si="198"/>
        <v>0</v>
      </c>
      <c r="Z33" s="67">
        <f t="shared" si="199"/>
        <v>0</v>
      </c>
      <c r="AA33" s="203"/>
      <c r="AB33" s="66">
        <f t="shared" si="200"/>
        <v>0</v>
      </c>
      <c r="AC33" s="67">
        <f t="shared" si="201"/>
        <v>0</v>
      </c>
      <c r="AD33" s="203"/>
      <c r="AE33" s="66">
        <f t="shared" si="202"/>
        <v>0</v>
      </c>
      <c r="AF33" s="67">
        <f t="shared" si="203"/>
        <v>0</v>
      </c>
      <c r="AG33" s="203"/>
      <c r="AH33" s="66">
        <f t="shared" si="204"/>
        <v>0</v>
      </c>
      <c r="AI33" s="67">
        <f t="shared" si="205"/>
        <v>0</v>
      </c>
      <c r="AJ33" s="203"/>
      <c r="AK33" s="66">
        <f t="shared" si="206"/>
        <v>0</v>
      </c>
      <c r="AL33" s="67">
        <f t="shared" si="207"/>
        <v>0</v>
      </c>
      <c r="AM33" s="203"/>
      <c r="AN33" s="66">
        <f t="shared" si="208"/>
        <v>0</v>
      </c>
      <c r="AO33" s="67">
        <f t="shared" si="209"/>
        <v>0</v>
      </c>
      <c r="AP33" s="203"/>
      <c r="AQ33" s="66">
        <f>AP33*$G33</f>
        <v>0</v>
      </c>
      <c r="AR33" s="67">
        <f>AP33*$H33</f>
        <v>0</v>
      </c>
      <c r="AS33" s="203"/>
      <c r="AT33" s="66">
        <f t="shared" si="210"/>
        <v>0</v>
      </c>
      <c r="AU33" s="67">
        <f>AS33*$H33</f>
        <v>0</v>
      </c>
      <c r="AV33" s="203"/>
      <c r="AW33" s="66">
        <f t="shared" si="211"/>
        <v>0</v>
      </c>
      <c r="AX33" s="67">
        <f t="shared" si="212"/>
        <v>0</v>
      </c>
      <c r="AY33" s="203"/>
      <c r="AZ33" s="66">
        <f t="shared" si="213"/>
        <v>0</v>
      </c>
      <c r="BA33" s="67">
        <f t="shared" si="214"/>
        <v>0</v>
      </c>
      <c r="BB33" s="203"/>
      <c r="BC33" s="66">
        <f t="shared" si="215"/>
        <v>0</v>
      </c>
      <c r="BD33" s="67">
        <f t="shared" si="216"/>
        <v>0</v>
      </c>
      <c r="BE33" s="203"/>
      <c r="BF33" s="66">
        <f t="shared" si="217"/>
        <v>0</v>
      </c>
      <c r="BG33" s="67">
        <f t="shared" si="218"/>
        <v>0</v>
      </c>
    </row>
    <row r="34" spans="1:59" x14ac:dyDescent="0.25">
      <c r="A34" s="87"/>
      <c r="B34" s="69"/>
      <c r="C34" s="86"/>
      <c r="D34" s="144" t="s">
        <v>512</v>
      </c>
      <c r="E34" s="422" t="s">
        <v>1076</v>
      </c>
      <c r="F34" s="312">
        <f t="shared" si="156"/>
        <v>1357</v>
      </c>
      <c r="G34" s="56"/>
      <c r="H34" s="53"/>
      <c r="I34" s="310">
        <f>I35+I38</f>
        <v>90</v>
      </c>
      <c r="J34" s="57"/>
      <c r="K34" s="55"/>
      <c r="L34" s="310">
        <f>L35+L38</f>
        <v>0</v>
      </c>
      <c r="M34" s="57"/>
      <c r="N34" s="55"/>
      <c r="O34" s="310">
        <f>O35+O38</f>
        <v>8</v>
      </c>
      <c r="P34" s="57"/>
      <c r="Q34" s="55"/>
      <c r="R34" s="310">
        <f>R35+R38</f>
        <v>40</v>
      </c>
      <c r="S34" s="57"/>
      <c r="T34" s="55"/>
      <c r="U34" s="310">
        <f>U35+U38</f>
        <v>55</v>
      </c>
      <c r="V34" s="57"/>
      <c r="W34" s="55"/>
      <c r="X34" s="310">
        <f>X35+X38</f>
        <v>155</v>
      </c>
      <c r="Y34" s="57"/>
      <c r="Z34" s="55"/>
      <c r="AA34" s="310">
        <f>AA35+AA38</f>
        <v>35</v>
      </c>
      <c r="AB34" s="57"/>
      <c r="AC34" s="55"/>
      <c r="AD34" s="310">
        <f>AD35+AD38</f>
        <v>719</v>
      </c>
      <c r="AE34" s="57"/>
      <c r="AF34" s="55"/>
      <c r="AG34" s="310">
        <f>AG35+AG38</f>
        <v>55</v>
      </c>
      <c r="AH34" s="57"/>
      <c r="AI34" s="55"/>
      <c r="AJ34" s="310">
        <f>AJ35+AJ38</f>
        <v>80</v>
      </c>
      <c r="AK34" s="57"/>
      <c r="AL34" s="55"/>
      <c r="AM34" s="310">
        <f>AM35+AM38</f>
        <v>6</v>
      </c>
      <c r="AN34" s="57"/>
      <c r="AO34" s="55"/>
      <c r="AP34" s="310">
        <f>AP35+AP38</f>
        <v>0</v>
      </c>
      <c r="AQ34" s="57"/>
      <c r="AR34" s="55"/>
      <c r="AS34" s="310">
        <f>AS35+AS38</f>
        <v>7</v>
      </c>
      <c r="AT34" s="57"/>
      <c r="AU34" s="55"/>
      <c r="AV34" s="310">
        <f>AV35+AV38</f>
        <v>56</v>
      </c>
      <c r="AW34" s="57"/>
      <c r="AX34" s="55"/>
      <c r="AY34" s="310">
        <f>AY35+AY38</f>
        <v>51</v>
      </c>
      <c r="AZ34" s="57"/>
      <c r="BA34" s="55"/>
      <c r="BB34" s="310">
        <f>BB35+BB38</f>
        <v>0</v>
      </c>
      <c r="BC34" s="57"/>
      <c r="BD34" s="55"/>
      <c r="BE34" s="310">
        <f>BE35+BE38</f>
        <v>0</v>
      </c>
      <c r="BF34" s="57"/>
      <c r="BG34" s="55"/>
    </row>
    <row r="35" spans="1:59" x14ac:dyDescent="0.25">
      <c r="A35" s="87"/>
      <c r="B35" s="69"/>
      <c r="C35" s="86"/>
      <c r="D35" s="144" t="s">
        <v>513</v>
      </c>
      <c r="E35" s="317" t="s">
        <v>655</v>
      </c>
      <c r="F35" s="312">
        <f t="shared" ref="F35:F40" si="219">SUMIF($I$5:$ZM$5,"QTY",$I35:$ZM35)</f>
        <v>1333</v>
      </c>
      <c r="G35" s="276"/>
      <c r="H35" s="277"/>
      <c r="I35" s="311">
        <f>SUM(I36:I37)</f>
        <v>90</v>
      </c>
      <c r="J35" s="276"/>
      <c r="K35" s="277"/>
      <c r="L35" s="311">
        <f>SUM(L36:L37)</f>
        <v>0</v>
      </c>
      <c r="M35" s="276"/>
      <c r="N35" s="277"/>
      <c r="O35" s="311">
        <f>SUM(O36:O37)</f>
        <v>8</v>
      </c>
      <c r="P35" s="276"/>
      <c r="Q35" s="277"/>
      <c r="R35" s="311">
        <f>SUM(R36:R37)</f>
        <v>40</v>
      </c>
      <c r="S35" s="276"/>
      <c r="T35" s="277"/>
      <c r="U35" s="311">
        <f>SUM(U36:U37)</f>
        <v>55</v>
      </c>
      <c r="V35" s="276"/>
      <c r="W35" s="277"/>
      <c r="X35" s="311">
        <f>SUM(X36:X37)</f>
        <v>155</v>
      </c>
      <c r="Y35" s="276"/>
      <c r="Z35" s="277"/>
      <c r="AA35" s="311">
        <f>SUM(AA36:AA37)</f>
        <v>35</v>
      </c>
      <c r="AB35" s="276"/>
      <c r="AC35" s="277"/>
      <c r="AD35" s="311">
        <f>SUM(AD36:AD37)</f>
        <v>719</v>
      </c>
      <c r="AE35" s="276"/>
      <c r="AF35" s="277"/>
      <c r="AG35" s="311">
        <f>SUM(AG36:AG37)</f>
        <v>55</v>
      </c>
      <c r="AH35" s="276"/>
      <c r="AI35" s="277"/>
      <c r="AJ35" s="311">
        <f>SUM(AJ36:AJ37)</f>
        <v>70</v>
      </c>
      <c r="AK35" s="276"/>
      <c r="AL35" s="277"/>
      <c r="AM35" s="311">
        <f>SUM(AM36:AM37)</f>
        <v>6</v>
      </c>
      <c r="AN35" s="276"/>
      <c r="AO35" s="277"/>
      <c r="AP35" s="311">
        <f>SUM(AP36:AP37)</f>
        <v>0</v>
      </c>
      <c r="AQ35" s="276"/>
      <c r="AR35" s="277"/>
      <c r="AS35" s="311">
        <f>SUM(AS36:AS37)</f>
        <v>5</v>
      </c>
      <c r="AT35" s="276"/>
      <c r="AU35" s="277"/>
      <c r="AV35" s="311">
        <f>SUM(AV36:AV37)</f>
        <v>50</v>
      </c>
      <c r="AW35" s="276"/>
      <c r="AX35" s="277"/>
      <c r="AY35" s="311">
        <f>SUM(AY36:AY37)</f>
        <v>45</v>
      </c>
      <c r="AZ35" s="276"/>
      <c r="BA35" s="277"/>
      <c r="BB35" s="311">
        <f>SUM(BB36:BB37)</f>
        <v>0</v>
      </c>
      <c r="BC35" s="276"/>
      <c r="BD35" s="277"/>
      <c r="BE35" s="311">
        <f>SUM(BE36:BE37)</f>
        <v>0</v>
      </c>
      <c r="BF35" s="276"/>
      <c r="BG35" s="277"/>
    </row>
    <row r="36" spans="1:59" x14ac:dyDescent="0.25">
      <c r="A36" s="59">
        <f t="shared" ref="A36:A37" si="220">SUMIF($H$5:$AAF$5,"QTY*Equipment",$H36:$AAF36)</f>
        <v>0</v>
      </c>
      <c r="B36" s="60">
        <f t="shared" ref="B36:B37" si="221">SUMIF($H$5:$AAF$5,"QTY*Install",$H36:$AAF36)</f>
        <v>0</v>
      </c>
      <c r="C36" s="149"/>
      <c r="D36" s="150" t="s">
        <v>682</v>
      </c>
      <c r="E36" s="318" t="s">
        <v>678</v>
      </c>
      <c r="F36" s="147">
        <f t="shared" si="219"/>
        <v>524</v>
      </c>
      <c r="G36" s="63"/>
      <c r="H36" s="148"/>
      <c r="I36" s="278">
        <v>90</v>
      </c>
      <c r="J36" s="66">
        <f t="shared" ref="J36:J37" si="222">I36*$G36</f>
        <v>0</v>
      </c>
      <c r="K36" s="67">
        <f t="shared" ref="K36:K37" si="223">I36*$H36</f>
        <v>0</v>
      </c>
      <c r="L36" s="278"/>
      <c r="M36" s="66">
        <f t="shared" ref="M36:M37" si="224">L36*$G36</f>
        <v>0</v>
      </c>
      <c r="N36" s="67">
        <f t="shared" ref="N36:N37" si="225">L36*$H36</f>
        <v>0</v>
      </c>
      <c r="O36" s="278">
        <v>8</v>
      </c>
      <c r="P36" s="66">
        <f t="shared" ref="P36:P37" si="226">O36*$G36</f>
        <v>0</v>
      </c>
      <c r="Q36" s="67">
        <f t="shared" ref="Q36:Q37" si="227">O36*$H36</f>
        <v>0</v>
      </c>
      <c r="R36" s="278"/>
      <c r="S36" s="66">
        <f t="shared" ref="S36:S37" si="228">R36*$G36</f>
        <v>0</v>
      </c>
      <c r="T36" s="67">
        <f t="shared" ref="T36:T37" si="229">R36*$H36</f>
        <v>0</v>
      </c>
      <c r="U36" s="278">
        <v>55</v>
      </c>
      <c r="V36" s="66">
        <f t="shared" ref="V36:V37" si="230">U36*$G36</f>
        <v>0</v>
      </c>
      <c r="W36" s="67">
        <f t="shared" ref="W36:W37" si="231">U36*$H36</f>
        <v>0</v>
      </c>
      <c r="X36" s="278">
        <v>155</v>
      </c>
      <c r="Y36" s="66">
        <f t="shared" ref="Y36:Y37" si="232">X36*$G36</f>
        <v>0</v>
      </c>
      <c r="Z36" s="67">
        <f t="shared" ref="Z36:Z37" si="233">X36*$H36</f>
        <v>0</v>
      </c>
      <c r="AA36" s="278">
        <v>35</v>
      </c>
      <c r="AB36" s="66">
        <f t="shared" ref="AB36:AB37" si="234">AA36*$G36</f>
        <v>0</v>
      </c>
      <c r="AC36" s="67">
        <f t="shared" ref="AC36:AC37" si="235">AA36*$H36</f>
        <v>0</v>
      </c>
      <c r="AD36" s="278"/>
      <c r="AE36" s="66">
        <f t="shared" ref="AE36:AE37" si="236">AD36*$G36</f>
        <v>0</v>
      </c>
      <c r="AF36" s="67">
        <f t="shared" ref="AF36:AF37" si="237">AD36*$H36</f>
        <v>0</v>
      </c>
      <c r="AG36" s="278">
        <v>55</v>
      </c>
      <c r="AH36" s="66">
        <f t="shared" ref="AH36:AH37" si="238">AG36*$G36</f>
        <v>0</v>
      </c>
      <c r="AI36" s="67">
        <f t="shared" ref="AI36:AI37" si="239">AG36*$H36</f>
        <v>0</v>
      </c>
      <c r="AJ36" s="278">
        <v>70</v>
      </c>
      <c r="AK36" s="66">
        <f t="shared" ref="AK36:AK37" si="240">AJ36*$G36</f>
        <v>0</v>
      </c>
      <c r="AL36" s="67">
        <f t="shared" ref="AL36:AL37" si="241">AJ36*$H36</f>
        <v>0</v>
      </c>
      <c r="AM36" s="278">
        <v>6</v>
      </c>
      <c r="AN36" s="66">
        <f t="shared" ref="AN36:AN37" si="242">AM36*$G36</f>
        <v>0</v>
      </c>
      <c r="AO36" s="67">
        <f t="shared" ref="AO36:AO37" si="243">AM36*$H36</f>
        <v>0</v>
      </c>
      <c r="AP36" s="278"/>
      <c r="AQ36" s="66">
        <f t="shared" ref="AQ36:AQ37" si="244">AP36*$G36</f>
        <v>0</v>
      </c>
      <c r="AR36" s="67">
        <f t="shared" ref="AR36:AR37" si="245">AP36*$H36</f>
        <v>0</v>
      </c>
      <c r="AS36" s="278">
        <v>5</v>
      </c>
      <c r="AT36" s="66">
        <f t="shared" ref="AT36:AT37" si="246">AS36*$G36</f>
        <v>0</v>
      </c>
      <c r="AU36" s="67">
        <f t="shared" ref="AU36:AU37" si="247">AS36*$H36</f>
        <v>0</v>
      </c>
      <c r="AV36" s="278"/>
      <c r="AW36" s="66">
        <f t="shared" ref="AW36:AW37" si="248">AV36*$G36</f>
        <v>0</v>
      </c>
      <c r="AX36" s="67">
        <f t="shared" ref="AX36:AX37" si="249">AV36*$H36</f>
        <v>0</v>
      </c>
      <c r="AY36" s="278">
        <v>45</v>
      </c>
      <c r="AZ36" s="66">
        <f t="shared" ref="AZ36:AZ37" si="250">AY36*$G36</f>
        <v>0</v>
      </c>
      <c r="BA36" s="67">
        <f t="shared" ref="BA36:BA37" si="251">AY36*$H36</f>
        <v>0</v>
      </c>
      <c r="BB36" s="278"/>
      <c r="BC36" s="66">
        <f t="shared" ref="BC36:BC37" si="252">BB36*$G36</f>
        <v>0</v>
      </c>
      <c r="BD36" s="67">
        <f t="shared" ref="BD36:BD37" si="253">BB36*$H36</f>
        <v>0</v>
      </c>
      <c r="BE36" s="278"/>
      <c r="BF36" s="66">
        <f t="shared" ref="BF36:BF37" si="254">BE36*$G36</f>
        <v>0</v>
      </c>
      <c r="BG36" s="67">
        <f t="shared" ref="BG36:BG37" si="255">BE36*$H36</f>
        <v>0</v>
      </c>
    </row>
    <row r="37" spans="1:59" x14ac:dyDescent="0.25">
      <c r="A37" s="59">
        <f t="shared" si="220"/>
        <v>0</v>
      </c>
      <c r="B37" s="60">
        <f t="shared" si="221"/>
        <v>0</v>
      </c>
      <c r="C37" s="149"/>
      <c r="D37" s="150" t="s">
        <v>683</v>
      </c>
      <c r="E37" s="318" t="s">
        <v>679</v>
      </c>
      <c r="F37" s="147">
        <f t="shared" si="219"/>
        <v>809</v>
      </c>
      <c r="G37" s="63"/>
      <c r="H37" s="148"/>
      <c r="I37" s="278"/>
      <c r="J37" s="66">
        <f t="shared" si="222"/>
        <v>0</v>
      </c>
      <c r="K37" s="67">
        <f t="shared" si="223"/>
        <v>0</v>
      </c>
      <c r="L37" s="278"/>
      <c r="M37" s="66">
        <f t="shared" si="224"/>
        <v>0</v>
      </c>
      <c r="N37" s="67">
        <f t="shared" si="225"/>
        <v>0</v>
      </c>
      <c r="O37" s="278"/>
      <c r="P37" s="66">
        <f t="shared" si="226"/>
        <v>0</v>
      </c>
      <c r="Q37" s="67">
        <f t="shared" si="227"/>
        <v>0</v>
      </c>
      <c r="R37" s="278">
        <v>40</v>
      </c>
      <c r="S37" s="66">
        <f t="shared" si="228"/>
        <v>0</v>
      </c>
      <c r="T37" s="67">
        <f t="shared" si="229"/>
        <v>0</v>
      </c>
      <c r="U37" s="278"/>
      <c r="V37" s="66">
        <f t="shared" si="230"/>
        <v>0</v>
      </c>
      <c r="W37" s="67">
        <f t="shared" si="231"/>
        <v>0</v>
      </c>
      <c r="X37" s="278"/>
      <c r="Y37" s="66">
        <f t="shared" si="232"/>
        <v>0</v>
      </c>
      <c r="Z37" s="67">
        <f t="shared" si="233"/>
        <v>0</v>
      </c>
      <c r="AA37" s="278"/>
      <c r="AB37" s="66">
        <f t="shared" si="234"/>
        <v>0</v>
      </c>
      <c r="AC37" s="67">
        <f t="shared" si="235"/>
        <v>0</v>
      </c>
      <c r="AD37" s="278">
        <v>719</v>
      </c>
      <c r="AE37" s="66">
        <f t="shared" si="236"/>
        <v>0</v>
      </c>
      <c r="AF37" s="67">
        <f t="shared" si="237"/>
        <v>0</v>
      </c>
      <c r="AG37" s="278"/>
      <c r="AH37" s="66">
        <f t="shared" si="238"/>
        <v>0</v>
      </c>
      <c r="AI37" s="67">
        <f t="shared" si="239"/>
        <v>0</v>
      </c>
      <c r="AJ37" s="278"/>
      <c r="AK37" s="66">
        <f t="shared" si="240"/>
        <v>0</v>
      </c>
      <c r="AL37" s="67">
        <f t="shared" si="241"/>
        <v>0</v>
      </c>
      <c r="AM37" s="278"/>
      <c r="AN37" s="66">
        <f t="shared" si="242"/>
        <v>0</v>
      </c>
      <c r="AO37" s="67">
        <f t="shared" si="243"/>
        <v>0</v>
      </c>
      <c r="AP37" s="278"/>
      <c r="AQ37" s="66">
        <f t="shared" si="244"/>
        <v>0</v>
      </c>
      <c r="AR37" s="67">
        <f t="shared" si="245"/>
        <v>0</v>
      </c>
      <c r="AS37" s="278"/>
      <c r="AT37" s="66">
        <f t="shared" si="246"/>
        <v>0</v>
      </c>
      <c r="AU37" s="67">
        <f t="shared" si="247"/>
        <v>0</v>
      </c>
      <c r="AV37" s="278">
        <v>50</v>
      </c>
      <c r="AW37" s="66">
        <f t="shared" si="248"/>
        <v>0</v>
      </c>
      <c r="AX37" s="67">
        <f t="shared" si="249"/>
        <v>0</v>
      </c>
      <c r="AY37" s="278"/>
      <c r="AZ37" s="66">
        <f t="shared" si="250"/>
        <v>0</v>
      </c>
      <c r="BA37" s="67">
        <f t="shared" si="251"/>
        <v>0</v>
      </c>
      <c r="BB37" s="278"/>
      <c r="BC37" s="66">
        <f t="shared" si="252"/>
        <v>0</v>
      </c>
      <c r="BD37" s="67">
        <f t="shared" si="253"/>
        <v>0</v>
      </c>
      <c r="BE37" s="278"/>
      <c r="BF37" s="66">
        <f t="shared" si="254"/>
        <v>0</v>
      </c>
      <c r="BG37" s="67">
        <f t="shared" si="255"/>
        <v>0</v>
      </c>
    </row>
    <row r="38" spans="1:59" x14ac:dyDescent="0.25">
      <c r="A38" s="323"/>
      <c r="B38" s="324"/>
      <c r="C38" s="325"/>
      <c r="D38" s="144" t="s">
        <v>1106</v>
      </c>
      <c r="E38" s="317" t="s">
        <v>661</v>
      </c>
      <c r="F38" s="312">
        <f t="shared" si="219"/>
        <v>24</v>
      </c>
      <c r="G38" s="276"/>
      <c r="H38" s="277"/>
      <c r="I38" s="311">
        <f>SUM(I39:I40)</f>
        <v>0</v>
      </c>
      <c r="J38" s="276"/>
      <c r="K38" s="277"/>
      <c r="L38" s="311">
        <f>SUM(L39:L40)</f>
        <v>0</v>
      </c>
      <c r="M38" s="276"/>
      <c r="N38" s="277"/>
      <c r="O38" s="311">
        <f>SUM(O39:O40)</f>
        <v>0</v>
      </c>
      <c r="P38" s="276"/>
      <c r="Q38" s="277"/>
      <c r="R38" s="311">
        <f>SUM(R39:R40)</f>
        <v>0</v>
      </c>
      <c r="S38" s="276"/>
      <c r="T38" s="277"/>
      <c r="U38" s="311">
        <f>SUM(U39:U40)</f>
        <v>0</v>
      </c>
      <c r="V38" s="276"/>
      <c r="W38" s="277"/>
      <c r="X38" s="311">
        <f>SUM(X39:X40)</f>
        <v>0</v>
      </c>
      <c r="Y38" s="276"/>
      <c r="Z38" s="277"/>
      <c r="AA38" s="311">
        <f>SUM(AA39:AA40)</f>
        <v>0</v>
      </c>
      <c r="AB38" s="276"/>
      <c r="AC38" s="277"/>
      <c r="AD38" s="311">
        <f>SUM(AD39:AD40)</f>
        <v>0</v>
      </c>
      <c r="AE38" s="276"/>
      <c r="AF38" s="277"/>
      <c r="AG38" s="311">
        <f>SUM(AG39:AG40)</f>
        <v>0</v>
      </c>
      <c r="AH38" s="276"/>
      <c r="AI38" s="277"/>
      <c r="AJ38" s="311">
        <f>SUM(AJ39:AJ40)</f>
        <v>10</v>
      </c>
      <c r="AK38" s="276"/>
      <c r="AL38" s="277"/>
      <c r="AM38" s="311">
        <f>SUM(AM39:AM40)</f>
        <v>0</v>
      </c>
      <c r="AN38" s="276"/>
      <c r="AO38" s="277"/>
      <c r="AP38" s="311">
        <f>SUM(AP39:AP40)</f>
        <v>0</v>
      </c>
      <c r="AQ38" s="276"/>
      <c r="AR38" s="277"/>
      <c r="AS38" s="311">
        <f>SUM(AS39:AS40)</f>
        <v>2</v>
      </c>
      <c r="AT38" s="276"/>
      <c r="AU38" s="277"/>
      <c r="AV38" s="311">
        <f>SUM(AV39:AV40)</f>
        <v>6</v>
      </c>
      <c r="AW38" s="276"/>
      <c r="AX38" s="277"/>
      <c r="AY38" s="311">
        <f>SUM(AY39:AY40)</f>
        <v>6</v>
      </c>
      <c r="AZ38" s="276"/>
      <c r="BA38" s="277"/>
      <c r="BB38" s="311">
        <f>SUM(BB39:BB40)</f>
        <v>0</v>
      </c>
      <c r="BC38" s="276"/>
      <c r="BD38" s="277"/>
      <c r="BE38" s="311">
        <f>SUM(BE39:BE40)</f>
        <v>0</v>
      </c>
      <c r="BF38" s="276"/>
      <c r="BG38" s="277"/>
    </row>
    <row r="39" spans="1:59" x14ac:dyDescent="0.25">
      <c r="A39" s="59">
        <f t="shared" ref="A39:A40" si="256">SUMIF($H$5:$AAF$5,"QTY*Equipment",$H39:$AAF39)</f>
        <v>0</v>
      </c>
      <c r="B39" s="60">
        <f t="shared" ref="B39:B40" si="257">SUMIF($H$5:$AAF$5,"QTY*Install",$H39:$AAF39)</f>
        <v>0</v>
      </c>
      <c r="C39" s="149"/>
      <c r="D39" s="150" t="s">
        <v>1107</v>
      </c>
      <c r="E39" s="318" t="s">
        <v>678</v>
      </c>
      <c r="F39" s="147">
        <f t="shared" si="219"/>
        <v>18</v>
      </c>
      <c r="G39" s="63"/>
      <c r="H39" s="148"/>
      <c r="I39" s="278"/>
      <c r="J39" s="66">
        <f t="shared" ref="J39" si="258">I39*$G39</f>
        <v>0</v>
      </c>
      <c r="K39" s="67">
        <f t="shared" ref="K39" si="259">I39*$H39</f>
        <v>0</v>
      </c>
      <c r="L39" s="278"/>
      <c r="M39" s="66">
        <f t="shared" ref="M39:M40" si="260">L39*$G39</f>
        <v>0</v>
      </c>
      <c r="N39" s="67">
        <f t="shared" ref="N39:N40" si="261">L39*$H39</f>
        <v>0</v>
      </c>
      <c r="O39" s="278"/>
      <c r="P39" s="66">
        <f t="shared" ref="P39:P40" si="262">O39*$G39</f>
        <v>0</v>
      </c>
      <c r="Q39" s="67">
        <f t="shared" ref="Q39:Q40" si="263">O39*$H39</f>
        <v>0</v>
      </c>
      <c r="R39" s="278"/>
      <c r="S39" s="66">
        <f t="shared" ref="S39:S40" si="264">R39*$G39</f>
        <v>0</v>
      </c>
      <c r="T39" s="67">
        <f t="shared" ref="T39:T40" si="265">R39*$H39</f>
        <v>0</v>
      </c>
      <c r="U39" s="278"/>
      <c r="V39" s="66">
        <f t="shared" ref="V39:V40" si="266">U39*$G39</f>
        <v>0</v>
      </c>
      <c r="W39" s="67">
        <f t="shared" ref="W39:W40" si="267">U39*$H39</f>
        <v>0</v>
      </c>
      <c r="X39" s="278"/>
      <c r="Y39" s="66">
        <f t="shared" ref="Y39:Y40" si="268">X39*$G39</f>
        <v>0</v>
      </c>
      <c r="Z39" s="67">
        <f t="shared" ref="Z39:Z40" si="269">X39*$H39</f>
        <v>0</v>
      </c>
      <c r="AA39" s="278"/>
      <c r="AB39" s="66">
        <f t="shared" ref="AB39:AB40" si="270">AA39*$G39</f>
        <v>0</v>
      </c>
      <c r="AC39" s="67">
        <f t="shared" ref="AC39:AC40" si="271">AA39*$H39</f>
        <v>0</v>
      </c>
      <c r="AD39" s="278"/>
      <c r="AE39" s="66">
        <f t="shared" ref="AE39:AE40" si="272">AD39*$G39</f>
        <v>0</v>
      </c>
      <c r="AF39" s="67">
        <f t="shared" ref="AF39:AF40" si="273">AD39*$H39</f>
        <v>0</v>
      </c>
      <c r="AG39" s="278"/>
      <c r="AH39" s="66">
        <f t="shared" ref="AH39:AH40" si="274">AG39*$G39</f>
        <v>0</v>
      </c>
      <c r="AI39" s="67">
        <f t="shared" ref="AI39:AI40" si="275">AG39*$H39</f>
        <v>0</v>
      </c>
      <c r="AJ39" s="278">
        <v>10</v>
      </c>
      <c r="AK39" s="66">
        <f t="shared" ref="AK39:AK40" si="276">AJ39*$G39</f>
        <v>0</v>
      </c>
      <c r="AL39" s="67">
        <f t="shared" ref="AL39:AL40" si="277">AJ39*$H39</f>
        <v>0</v>
      </c>
      <c r="AM39" s="278"/>
      <c r="AN39" s="66">
        <f t="shared" ref="AN39:AN40" si="278">AM39*$G39</f>
        <v>0</v>
      </c>
      <c r="AO39" s="67">
        <f t="shared" ref="AO39:AO40" si="279">AM39*$H39</f>
        <v>0</v>
      </c>
      <c r="AP39" s="278"/>
      <c r="AQ39" s="66">
        <f t="shared" ref="AQ39:AQ40" si="280">AP39*$G39</f>
        <v>0</v>
      </c>
      <c r="AR39" s="67">
        <f t="shared" ref="AR39:AR40" si="281">AP39*$H39</f>
        <v>0</v>
      </c>
      <c r="AS39" s="278">
        <v>2</v>
      </c>
      <c r="AT39" s="66">
        <f t="shared" ref="AT39:AT40" si="282">AS39*$G39</f>
        <v>0</v>
      </c>
      <c r="AU39" s="67">
        <f t="shared" ref="AU39:AU40" si="283">AS39*$H39</f>
        <v>0</v>
      </c>
      <c r="AV39" s="278"/>
      <c r="AW39" s="66">
        <f t="shared" ref="AW39:AW40" si="284">AV39*$G39</f>
        <v>0</v>
      </c>
      <c r="AX39" s="67">
        <f t="shared" ref="AX39:AX40" si="285">AV39*$H39</f>
        <v>0</v>
      </c>
      <c r="AY39" s="278">
        <v>6</v>
      </c>
      <c r="AZ39" s="66">
        <f t="shared" ref="AZ39:AZ40" si="286">AY39*$G39</f>
        <v>0</v>
      </c>
      <c r="BA39" s="67">
        <f t="shared" ref="BA39:BA40" si="287">AY39*$H39</f>
        <v>0</v>
      </c>
      <c r="BB39" s="278"/>
      <c r="BC39" s="66">
        <f t="shared" ref="BC39:BC40" si="288">BB39*$G39</f>
        <v>0</v>
      </c>
      <c r="BD39" s="67">
        <f t="shared" ref="BD39:BD40" si="289">BB39*$H39</f>
        <v>0</v>
      </c>
      <c r="BE39" s="278"/>
      <c r="BF39" s="66">
        <f t="shared" ref="BF39:BF40" si="290">BE39*$G39</f>
        <v>0</v>
      </c>
      <c r="BG39" s="67">
        <f t="shared" ref="BG39:BG40" si="291">BE39*$H39</f>
        <v>0</v>
      </c>
    </row>
    <row r="40" spans="1:59" x14ac:dyDescent="0.25">
      <c r="A40" s="59">
        <f t="shared" si="256"/>
        <v>0</v>
      </c>
      <c r="B40" s="60">
        <f t="shared" si="257"/>
        <v>0</v>
      </c>
      <c r="C40" s="149"/>
      <c r="D40" s="150" t="s">
        <v>1108</v>
      </c>
      <c r="E40" s="318" t="s">
        <v>679</v>
      </c>
      <c r="F40" s="147">
        <f t="shared" si="219"/>
        <v>6</v>
      </c>
      <c r="G40" s="63"/>
      <c r="H40" s="148"/>
      <c r="I40" s="278"/>
      <c r="J40" s="66">
        <f t="shared" ref="J40" si="292">I40*$G40</f>
        <v>0</v>
      </c>
      <c r="K40" s="67">
        <f t="shared" ref="K40" si="293">I40*$H40</f>
        <v>0</v>
      </c>
      <c r="L40" s="278"/>
      <c r="M40" s="66">
        <f t="shared" si="260"/>
        <v>0</v>
      </c>
      <c r="N40" s="67">
        <f t="shared" si="261"/>
        <v>0</v>
      </c>
      <c r="O40" s="278"/>
      <c r="P40" s="66">
        <f t="shared" si="262"/>
        <v>0</v>
      </c>
      <c r="Q40" s="67">
        <f t="shared" si="263"/>
        <v>0</v>
      </c>
      <c r="R40" s="278"/>
      <c r="S40" s="66">
        <f t="shared" si="264"/>
        <v>0</v>
      </c>
      <c r="T40" s="67">
        <f t="shared" si="265"/>
        <v>0</v>
      </c>
      <c r="U40" s="278"/>
      <c r="V40" s="66">
        <f t="shared" si="266"/>
        <v>0</v>
      </c>
      <c r="W40" s="67">
        <f t="shared" si="267"/>
        <v>0</v>
      </c>
      <c r="X40" s="278"/>
      <c r="Y40" s="66">
        <f t="shared" si="268"/>
        <v>0</v>
      </c>
      <c r="Z40" s="67">
        <f t="shared" si="269"/>
        <v>0</v>
      </c>
      <c r="AA40" s="278"/>
      <c r="AB40" s="66">
        <f t="shared" si="270"/>
        <v>0</v>
      </c>
      <c r="AC40" s="67">
        <f t="shared" si="271"/>
        <v>0</v>
      </c>
      <c r="AD40" s="278"/>
      <c r="AE40" s="66">
        <f t="shared" si="272"/>
        <v>0</v>
      </c>
      <c r="AF40" s="67">
        <f t="shared" si="273"/>
        <v>0</v>
      </c>
      <c r="AG40" s="278"/>
      <c r="AH40" s="66">
        <f t="shared" si="274"/>
        <v>0</v>
      </c>
      <c r="AI40" s="67">
        <f t="shared" si="275"/>
        <v>0</v>
      </c>
      <c r="AJ40" s="278"/>
      <c r="AK40" s="66">
        <f t="shared" si="276"/>
        <v>0</v>
      </c>
      <c r="AL40" s="67">
        <f t="shared" si="277"/>
        <v>0</v>
      </c>
      <c r="AM40" s="278"/>
      <c r="AN40" s="66">
        <f t="shared" si="278"/>
        <v>0</v>
      </c>
      <c r="AO40" s="67">
        <f t="shared" si="279"/>
        <v>0</v>
      </c>
      <c r="AP40" s="278"/>
      <c r="AQ40" s="66">
        <f t="shared" si="280"/>
        <v>0</v>
      </c>
      <c r="AR40" s="67">
        <f t="shared" si="281"/>
        <v>0</v>
      </c>
      <c r="AS40" s="278"/>
      <c r="AT40" s="66">
        <f t="shared" si="282"/>
        <v>0</v>
      </c>
      <c r="AU40" s="67">
        <f t="shared" si="283"/>
        <v>0</v>
      </c>
      <c r="AV40" s="278">
        <v>6</v>
      </c>
      <c r="AW40" s="66">
        <f t="shared" si="284"/>
        <v>0</v>
      </c>
      <c r="AX40" s="67">
        <f t="shared" si="285"/>
        <v>0</v>
      </c>
      <c r="AY40" s="278"/>
      <c r="AZ40" s="66">
        <f t="shared" si="286"/>
        <v>0</v>
      </c>
      <c r="BA40" s="67">
        <f t="shared" si="287"/>
        <v>0</v>
      </c>
      <c r="BB40" s="278"/>
      <c r="BC40" s="66">
        <f t="shared" si="288"/>
        <v>0</v>
      </c>
      <c r="BD40" s="67">
        <f t="shared" si="289"/>
        <v>0</v>
      </c>
      <c r="BE40" s="278"/>
      <c r="BF40" s="66">
        <f t="shared" si="290"/>
        <v>0</v>
      </c>
      <c r="BG40" s="67">
        <f t="shared" si="291"/>
        <v>0</v>
      </c>
    </row>
    <row r="41" spans="1:59" x14ac:dyDescent="0.25">
      <c r="A41" s="323"/>
      <c r="B41" s="324"/>
      <c r="C41" s="325"/>
      <c r="D41" s="144" t="s">
        <v>514</v>
      </c>
      <c r="E41" s="317" t="s">
        <v>668</v>
      </c>
      <c r="F41" s="276"/>
      <c r="G41" s="276"/>
      <c r="H41" s="277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6"/>
      <c r="AE41" s="56"/>
      <c r="AF41" s="56"/>
      <c r="AG41" s="56"/>
      <c r="AH41" s="56"/>
      <c r="AI41" s="56"/>
      <c r="AJ41" s="56"/>
      <c r="AK41" s="56"/>
      <c r="AL41" s="56"/>
      <c r="AM41" s="56"/>
      <c r="AN41" s="56"/>
      <c r="AO41" s="56"/>
      <c r="AP41" s="56"/>
      <c r="AQ41" s="56"/>
      <c r="AR41" s="56"/>
      <c r="AS41" s="56"/>
      <c r="AT41" s="56"/>
      <c r="AU41" s="56"/>
      <c r="AV41" s="56"/>
      <c r="AW41" s="56"/>
      <c r="AX41" s="56"/>
      <c r="AY41" s="56"/>
      <c r="AZ41" s="56"/>
      <c r="BA41" s="56"/>
      <c r="BB41" s="56"/>
      <c r="BC41" s="56"/>
      <c r="BD41" s="56"/>
      <c r="BE41" s="56"/>
      <c r="BF41" s="56"/>
      <c r="BG41" s="56"/>
    </row>
    <row r="42" spans="1:59" x14ac:dyDescent="0.25">
      <c r="A42" s="59">
        <f t="shared" ref="A42:A49" si="294">SUMIF($H$5:$AAF$5,"QTY*Equipment",$H42:$AAF42)</f>
        <v>0</v>
      </c>
      <c r="B42" s="60">
        <f t="shared" ref="B42:B49" si="295">SUMIF($H$5:$AAF$5,"QTY*Install",$H42:$AAF42)</f>
        <v>0</v>
      </c>
      <c r="C42" s="149"/>
      <c r="D42" s="150" t="s">
        <v>685</v>
      </c>
      <c r="E42" s="318" t="s">
        <v>896</v>
      </c>
      <c r="F42" s="147">
        <f t="shared" ref="F42:F49" si="296">SUMIF($I$5:$ZM$5,"QTY",$I42:$ZM42)</f>
        <v>14</v>
      </c>
      <c r="G42" s="63"/>
      <c r="H42" s="148"/>
      <c r="I42" s="278"/>
      <c r="J42" s="66">
        <f t="shared" ref="J42" si="297">I42*$G42</f>
        <v>0</v>
      </c>
      <c r="K42" s="67">
        <f t="shared" ref="K42" si="298">I42*$H42</f>
        <v>0</v>
      </c>
      <c r="L42" s="278"/>
      <c r="M42" s="66">
        <f t="shared" ref="M42:M49" si="299">L42*$G42</f>
        <v>0</v>
      </c>
      <c r="N42" s="67">
        <f t="shared" ref="N42:N49" si="300">L42*$H42</f>
        <v>0</v>
      </c>
      <c r="O42" s="278">
        <v>8</v>
      </c>
      <c r="P42" s="66">
        <f t="shared" ref="P42" si="301">O42*$G42</f>
        <v>0</v>
      </c>
      <c r="Q42" s="67">
        <f t="shared" ref="Q42" si="302">O42*$H42</f>
        <v>0</v>
      </c>
      <c r="R42" s="278"/>
      <c r="S42" s="66">
        <f t="shared" ref="S42" si="303">R42*$G42</f>
        <v>0</v>
      </c>
      <c r="T42" s="67">
        <f t="shared" ref="T42" si="304">R42*$H42</f>
        <v>0</v>
      </c>
      <c r="U42" s="278"/>
      <c r="V42" s="66">
        <f t="shared" ref="V42" si="305">U42*$G42</f>
        <v>0</v>
      </c>
      <c r="W42" s="67">
        <f t="shared" ref="W42" si="306">U42*$H42</f>
        <v>0</v>
      </c>
      <c r="X42" s="278"/>
      <c r="Y42" s="66">
        <f t="shared" ref="Y42" si="307">X42*$G42</f>
        <v>0</v>
      </c>
      <c r="Z42" s="67">
        <f t="shared" ref="Z42" si="308">X42*$H42</f>
        <v>0</v>
      </c>
      <c r="AA42" s="278"/>
      <c r="AB42" s="66">
        <f t="shared" ref="AB42" si="309">AA42*$G42</f>
        <v>0</v>
      </c>
      <c r="AC42" s="67">
        <f t="shared" ref="AC42" si="310">AA42*$H42</f>
        <v>0</v>
      </c>
      <c r="AD42" s="278"/>
      <c r="AE42" s="66">
        <f t="shared" ref="AE42" si="311">AD42*$G42</f>
        <v>0</v>
      </c>
      <c r="AF42" s="67">
        <f t="shared" ref="AF42" si="312">AD42*$H42</f>
        <v>0</v>
      </c>
      <c r="AG42" s="278"/>
      <c r="AH42" s="66">
        <f t="shared" ref="AH42" si="313">AG42*$G42</f>
        <v>0</v>
      </c>
      <c r="AI42" s="67">
        <f t="shared" ref="AI42" si="314">AG42*$H42</f>
        <v>0</v>
      </c>
      <c r="AJ42" s="278"/>
      <c r="AK42" s="66">
        <f t="shared" ref="AK42" si="315">AJ42*$G42</f>
        <v>0</v>
      </c>
      <c r="AL42" s="67">
        <f t="shared" ref="AL42" si="316">AJ42*$H42</f>
        <v>0</v>
      </c>
      <c r="AM42" s="278">
        <v>6</v>
      </c>
      <c r="AN42" s="66">
        <f t="shared" ref="AN42" si="317">AM42*$G42</f>
        <v>0</v>
      </c>
      <c r="AO42" s="67">
        <f t="shared" ref="AO42" si="318">AM42*$H42</f>
        <v>0</v>
      </c>
      <c r="AP42" s="278"/>
      <c r="AQ42" s="66">
        <f t="shared" ref="AQ42:AQ49" si="319">AP42*$G42</f>
        <v>0</v>
      </c>
      <c r="AR42" s="67">
        <f t="shared" ref="AR42:AR49" si="320">AP42*$H42</f>
        <v>0</v>
      </c>
      <c r="AS42" s="278"/>
      <c r="AT42" s="66">
        <f t="shared" ref="AT42" si="321">AS42*$G42</f>
        <v>0</v>
      </c>
      <c r="AU42" s="67">
        <f t="shared" ref="AU42:AU49" si="322">AS42*$H42</f>
        <v>0</v>
      </c>
      <c r="AV42" s="278"/>
      <c r="AW42" s="66">
        <f t="shared" ref="AW42" si="323">AV42*$G42</f>
        <v>0</v>
      </c>
      <c r="AX42" s="67">
        <f t="shared" ref="AX42" si="324">AV42*$H42</f>
        <v>0</v>
      </c>
      <c r="AY42" s="278"/>
      <c r="AZ42" s="66">
        <f t="shared" ref="AZ42" si="325">AY42*$G42</f>
        <v>0</v>
      </c>
      <c r="BA42" s="67">
        <f t="shared" ref="BA42" si="326">AY42*$H42</f>
        <v>0</v>
      </c>
      <c r="BB42" s="278"/>
      <c r="BC42" s="66">
        <f t="shared" ref="BC42" si="327">BB42*$G42</f>
        <v>0</v>
      </c>
      <c r="BD42" s="67">
        <f t="shared" ref="BD42" si="328">BB42*$H42</f>
        <v>0</v>
      </c>
      <c r="BE42" s="278"/>
      <c r="BF42" s="66">
        <f t="shared" ref="BF42" si="329">BE42*$G42</f>
        <v>0</v>
      </c>
      <c r="BG42" s="67">
        <f t="shared" ref="BG42" si="330">BE42*$H42</f>
        <v>0</v>
      </c>
    </row>
    <row r="43" spans="1:59" x14ac:dyDescent="0.25">
      <c r="A43" s="59">
        <f t="shared" si="294"/>
        <v>0</v>
      </c>
      <c r="B43" s="60">
        <f t="shared" si="295"/>
        <v>0</v>
      </c>
      <c r="C43" s="149"/>
      <c r="D43" s="150" t="s">
        <v>686</v>
      </c>
      <c r="E43" s="318" t="s">
        <v>664</v>
      </c>
      <c r="F43" s="147">
        <f t="shared" si="296"/>
        <v>338</v>
      </c>
      <c r="G43" s="63"/>
      <c r="H43" s="148"/>
      <c r="I43" s="278">
        <v>90</v>
      </c>
      <c r="J43" s="66">
        <f t="shared" ref="J43:J49" si="331">I43*$G43</f>
        <v>0</v>
      </c>
      <c r="K43" s="67">
        <f t="shared" ref="K43:K49" si="332">I43*$H43</f>
        <v>0</v>
      </c>
      <c r="L43" s="278"/>
      <c r="M43" s="66">
        <f t="shared" si="299"/>
        <v>0</v>
      </c>
      <c r="N43" s="67">
        <f t="shared" si="300"/>
        <v>0</v>
      </c>
      <c r="O43" s="278"/>
      <c r="P43" s="66">
        <f t="shared" ref="P43:P49" si="333">O43*$G43</f>
        <v>0</v>
      </c>
      <c r="Q43" s="67">
        <f t="shared" ref="Q43:Q49" si="334">O43*$H43</f>
        <v>0</v>
      </c>
      <c r="R43" s="278"/>
      <c r="S43" s="66">
        <f t="shared" ref="S43:S49" si="335">R43*$G43</f>
        <v>0</v>
      </c>
      <c r="T43" s="67">
        <f t="shared" ref="T43:T49" si="336">R43*$H43</f>
        <v>0</v>
      </c>
      <c r="U43" s="278"/>
      <c r="V43" s="66">
        <f t="shared" ref="V43:V49" si="337">U43*$G43</f>
        <v>0</v>
      </c>
      <c r="W43" s="67">
        <f t="shared" ref="W43:W49" si="338">U43*$H43</f>
        <v>0</v>
      </c>
      <c r="X43" s="278">
        <v>155</v>
      </c>
      <c r="Y43" s="66">
        <f t="shared" ref="Y43:Y49" si="339">X43*$G43</f>
        <v>0</v>
      </c>
      <c r="Z43" s="67">
        <f t="shared" ref="Z43:Z49" si="340">X43*$H43</f>
        <v>0</v>
      </c>
      <c r="AA43" s="278">
        <v>6</v>
      </c>
      <c r="AB43" s="66">
        <f t="shared" ref="AB43:AB49" si="341">AA43*$G43</f>
        <v>0</v>
      </c>
      <c r="AC43" s="67">
        <f t="shared" ref="AC43:AC49" si="342">AA43*$H43</f>
        <v>0</v>
      </c>
      <c r="AD43" s="278"/>
      <c r="AE43" s="66">
        <f t="shared" ref="AE43:AE49" si="343">AD43*$G43</f>
        <v>0</v>
      </c>
      <c r="AF43" s="67">
        <f t="shared" ref="AF43:AF49" si="344">AD43*$H43</f>
        <v>0</v>
      </c>
      <c r="AG43" s="278"/>
      <c r="AH43" s="66">
        <f t="shared" ref="AH43:AH49" si="345">AG43*$G43</f>
        <v>0</v>
      </c>
      <c r="AI43" s="67">
        <f t="shared" ref="AI43:AI49" si="346">AG43*$H43</f>
        <v>0</v>
      </c>
      <c r="AJ43" s="278">
        <v>80</v>
      </c>
      <c r="AK43" s="66">
        <f t="shared" ref="AK43:AK49" si="347">AJ43*$G43</f>
        <v>0</v>
      </c>
      <c r="AL43" s="67">
        <f t="shared" ref="AL43:AL49" si="348">AJ43*$H43</f>
        <v>0</v>
      </c>
      <c r="AM43" s="278"/>
      <c r="AN43" s="66">
        <f t="shared" ref="AN43:AN49" si="349">AM43*$G43</f>
        <v>0</v>
      </c>
      <c r="AO43" s="67">
        <f t="shared" ref="AO43:AO49" si="350">AM43*$H43</f>
        <v>0</v>
      </c>
      <c r="AP43" s="278"/>
      <c r="AQ43" s="66">
        <f t="shared" si="319"/>
        <v>0</v>
      </c>
      <c r="AR43" s="67">
        <f t="shared" si="320"/>
        <v>0</v>
      </c>
      <c r="AS43" s="278">
        <v>7</v>
      </c>
      <c r="AT43" s="66">
        <f t="shared" ref="AT43:AT49" si="351">AS43*$G43</f>
        <v>0</v>
      </c>
      <c r="AU43" s="67">
        <f t="shared" si="322"/>
        <v>0</v>
      </c>
      <c r="AV43" s="278"/>
      <c r="AW43" s="66">
        <f t="shared" ref="AW43:AW49" si="352">AV43*$G43</f>
        <v>0</v>
      </c>
      <c r="AX43" s="67">
        <f t="shared" ref="AX43:AX49" si="353">AV43*$H43</f>
        <v>0</v>
      </c>
      <c r="AY43" s="278"/>
      <c r="AZ43" s="66">
        <f t="shared" ref="AZ43:AZ49" si="354">AY43*$G43</f>
        <v>0</v>
      </c>
      <c r="BA43" s="67">
        <f t="shared" ref="BA43:BA49" si="355">AY43*$H43</f>
        <v>0</v>
      </c>
      <c r="BB43" s="278"/>
      <c r="BC43" s="66">
        <f t="shared" ref="BC43:BC49" si="356">BB43*$G43</f>
        <v>0</v>
      </c>
      <c r="BD43" s="67">
        <f t="shared" ref="BD43:BD49" si="357">BB43*$H43</f>
        <v>0</v>
      </c>
      <c r="BE43" s="278"/>
      <c r="BF43" s="66">
        <f t="shared" ref="BF43:BF49" si="358">BE43*$G43</f>
        <v>0</v>
      </c>
      <c r="BG43" s="67">
        <f t="shared" ref="BG43:BG49" si="359">BE43*$H43</f>
        <v>0</v>
      </c>
    </row>
    <row r="44" spans="1:59" x14ac:dyDescent="0.25">
      <c r="A44" s="59">
        <f t="shared" si="294"/>
        <v>0</v>
      </c>
      <c r="B44" s="60">
        <f t="shared" si="295"/>
        <v>0</v>
      </c>
      <c r="C44" s="149"/>
      <c r="D44" s="150" t="s">
        <v>684</v>
      </c>
      <c r="E44" s="318" t="s">
        <v>663</v>
      </c>
      <c r="F44" s="147">
        <f t="shared" si="296"/>
        <v>1357</v>
      </c>
      <c r="G44" s="63"/>
      <c r="H44" s="148"/>
      <c r="I44" s="278">
        <v>90</v>
      </c>
      <c r="J44" s="66">
        <f t="shared" si="331"/>
        <v>0</v>
      </c>
      <c r="K44" s="67">
        <f t="shared" si="332"/>
        <v>0</v>
      </c>
      <c r="L44" s="278"/>
      <c r="M44" s="66">
        <f t="shared" si="299"/>
        <v>0</v>
      </c>
      <c r="N44" s="67">
        <f t="shared" si="300"/>
        <v>0</v>
      </c>
      <c r="O44" s="278">
        <v>8</v>
      </c>
      <c r="P44" s="66">
        <f t="shared" si="333"/>
        <v>0</v>
      </c>
      <c r="Q44" s="67">
        <f t="shared" si="334"/>
        <v>0</v>
      </c>
      <c r="R44" s="278">
        <v>40</v>
      </c>
      <c r="S44" s="66">
        <f t="shared" si="335"/>
        <v>0</v>
      </c>
      <c r="T44" s="67">
        <f t="shared" si="336"/>
        <v>0</v>
      </c>
      <c r="U44" s="278">
        <v>55</v>
      </c>
      <c r="V44" s="66">
        <f t="shared" si="337"/>
        <v>0</v>
      </c>
      <c r="W44" s="67">
        <f t="shared" si="338"/>
        <v>0</v>
      </c>
      <c r="X44" s="278">
        <v>155</v>
      </c>
      <c r="Y44" s="66">
        <f t="shared" si="339"/>
        <v>0</v>
      </c>
      <c r="Z44" s="67">
        <f t="shared" si="340"/>
        <v>0</v>
      </c>
      <c r="AA44" s="278">
        <v>35</v>
      </c>
      <c r="AB44" s="66">
        <f t="shared" si="341"/>
        <v>0</v>
      </c>
      <c r="AC44" s="67">
        <f t="shared" si="342"/>
        <v>0</v>
      </c>
      <c r="AD44" s="278">
        <v>719</v>
      </c>
      <c r="AE44" s="66">
        <f t="shared" si="343"/>
        <v>0</v>
      </c>
      <c r="AF44" s="67">
        <f t="shared" si="344"/>
        <v>0</v>
      </c>
      <c r="AG44" s="278">
        <v>55</v>
      </c>
      <c r="AH44" s="66">
        <f t="shared" si="345"/>
        <v>0</v>
      </c>
      <c r="AI44" s="67">
        <f t="shared" si="346"/>
        <v>0</v>
      </c>
      <c r="AJ44" s="278">
        <v>80</v>
      </c>
      <c r="AK44" s="66">
        <f t="shared" si="347"/>
        <v>0</v>
      </c>
      <c r="AL44" s="67">
        <f t="shared" si="348"/>
        <v>0</v>
      </c>
      <c r="AM44" s="278">
        <v>6</v>
      </c>
      <c r="AN44" s="66">
        <f t="shared" si="349"/>
        <v>0</v>
      </c>
      <c r="AO44" s="67">
        <f t="shared" si="350"/>
        <v>0</v>
      </c>
      <c r="AP44" s="278"/>
      <c r="AQ44" s="66">
        <f t="shared" si="319"/>
        <v>0</v>
      </c>
      <c r="AR44" s="67">
        <f t="shared" si="320"/>
        <v>0</v>
      </c>
      <c r="AS44" s="278">
        <v>7</v>
      </c>
      <c r="AT44" s="66">
        <f t="shared" si="351"/>
        <v>0</v>
      </c>
      <c r="AU44" s="67">
        <f t="shared" si="322"/>
        <v>0</v>
      </c>
      <c r="AV44" s="278">
        <v>56</v>
      </c>
      <c r="AW44" s="66">
        <f t="shared" si="352"/>
        <v>0</v>
      </c>
      <c r="AX44" s="67">
        <f t="shared" si="353"/>
        <v>0</v>
      </c>
      <c r="AY44" s="278">
        <v>51</v>
      </c>
      <c r="AZ44" s="66">
        <f t="shared" si="354"/>
        <v>0</v>
      </c>
      <c r="BA44" s="67">
        <f t="shared" si="355"/>
        <v>0</v>
      </c>
      <c r="BB44" s="278"/>
      <c r="BC44" s="66">
        <f t="shared" si="356"/>
        <v>0</v>
      </c>
      <c r="BD44" s="67">
        <f t="shared" si="357"/>
        <v>0</v>
      </c>
      <c r="BE44" s="278"/>
      <c r="BF44" s="66">
        <f t="shared" si="358"/>
        <v>0</v>
      </c>
      <c r="BG44" s="67">
        <f t="shared" si="359"/>
        <v>0</v>
      </c>
    </row>
    <row r="45" spans="1:59" x14ac:dyDescent="0.25">
      <c r="A45" s="59">
        <f t="shared" si="294"/>
        <v>0</v>
      </c>
      <c r="B45" s="60">
        <f t="shared" si="295"/>
        <v>0</v>
      </c>
      <c r="C45" s="149"/>
      <c r="D45" s="150" t="s">
        <v>687</v>
      </c>
      <c r="E45" s="318" t="s">
        <v>662</v>
      </c>
      <c r="F45" s="147">
        <f t="shared" si="296"/>
        <v>1357</v>
      </c>
      <c r="G45" s="63"/>
      <c r="H45" s="148"/>
      <c r="I45" s="278">
        <v>90</v>
      </c>
      <c r="J45" s="66">
        <f t="shared" si="331"/>
        <v>0</v>
      </c>
      <c r="K45" s="67">
        <f t="shared" si="332"/>
        <v>0</v>
      </c>
      <c r="L45" s="278"/>
      <c r="M45" s="66">
        <f t="shared" si="299"/>
        <v>0</v>
      </c>
      <c r="N45" s="67">
        <f t="shared" si="300"/>
        <v>0</v>
      </c>
      <c r="O45" s="278">
        <v>8</v>
      </c>
      <c r="P45" s="66">
        <f t="shared" si="333"/>
        <v>0</v>
      </c>
      <c r="Q45" s="67">
        <f t="shared" si="334"/>
        <v>0</v>
      </c>
      <c r="R45" s="278">
        <v>40</v>
      </c>
      <c r="S45" s="66">
        <f t="shared" si="335"/>
        <v>0</v>
      </c>
      <c r="T45" s="67">
        <f t="shared" si="336"/>
        <v>0</v>
      </c>
      <c r="U45" s="278">
        <v>55</v>
      </c>
      <c r="V45" s="66">
        <f t="shared" si="337"/>
        <v>0</v>
      </c>
      <c r="W45" s="67">
        <f t="shared" si="338"/>
        <v>0</v>
      </c>
      <c r="X45" s="278">
        <v>155</v>
      </c>
      <c r="Y45" s="66">
        <f t="shared" si="339"/>
        <v>0</v>
      </c>
      <c r="Z45" s="67">
        <f t="shared" si="340"/>
        <v>0</v>
      </c>
      <c r="AA45" s="278">
        <v>35</v>
      </c>
      <c r="AB45" s="66">
        <f t="shared" si="341"/>
        <v>0</v>
      </c>
      <c r="AC45" s="67">
        <f t="shared" si="342"/>
        <v>0</v>
      </c>
      <c r="AD45" s="278">
        <v>719</v>
      </c>
      <c r="AE45" s="66">
        <f t="shared" si="343"/>
        <v>0</v>
      </c>
      <c r="AF45" s="67">
        <f t="shared" si="344"/>
        <v>0</v>
      </c>
      <c r="AG45" s="278">
        <v>55</v>
      </c>
      <c r="AH45" s="66">
        <f t="shared" si="345"/>
        <v>0</v>
      </c>
      <c r="AI45" s="67">
        <f t="shared" si="346"/>
        <v>0</v>
      </c>
      <c r="AJ45" s="278">
        <v>80</v>
      </c>
      <c r="AK45" s="66">
        <f t="shared" si="347"/>
        <v>0</v>
      </c>
      <c r="AL45" s="67">
        <f t="shared" si="348"/>
        <v>0</v>
      </c>
      <c r="AM45" s="278">
        <v>6</v>
      </c>
      <c r="AN45" s="66">
        <f t="shared" si="349"/>
        <v>0</v>
      </c>
      <c r="AO45" s="67">
        <f t="shared" si="350"/>
        <v>0</v>
      </c>
      <c r="AP45" s="278"/>
      <c r="AQ45" s="66">
        <f t="shared" si="319"/>
        <v>0</v>
      </c>
      <c r="AR45" s="67">
        <f t="shared" si="320"/>
        <v>0</v>
      </c>
      <c r="AS45" s="278">
        <v>7</v>
      </c>
      <c r="AT45" s="66">
        <f t="shared" si="351"/>
        <v>0</v>
      </c>
      <c r="AU45" s="67">
        <f t="shared" si="322"/>
        <v>0</v>
      </c>
      <c r="AV45" s="278">
        <v>56</v>
      </c>
      <c r="AW45" s="66">
        <f t="shared" si="352"/>
        <v>0</v>
      </c>
      <c r="AX45" s="67">
        <f t="shared" si="353"/>
        <v>0</v>
      </c>
      <c r="AY45" s="278">
        <v>51</v>
      </c>
      <c r="AZ45" s="66">
        <f t="shared" si="354"/>
        <v>0</v>
      </c>
      <c r="BA45" s="67">
        <f t="shared" si="355"/>
        <v>0</v>
      </c>
      <c r="BB45" s="278"/>
      <c r="BC45" s="66">
        <f t="shared" si="356"/>
        <v>0</v>
      </c>
      <c r="BD45" s="67">
        <f t="shared" si="357"/>
        <v>0</v>
      </c>
      <c r="BE45" s="278"/>
      <c r="BF45" s="66">
        <f t="shared" si="358"/>
        <v>0</v>
      </c>
      <c r="BG45" s="67">
        <f t="shared" si="359"/>
        <v>0</v>
      </c>
    </row>
    <row r="46" spans="1:59" ht="14.4" x14ac:dyDescent="0.3">
      <c r="A46" s="59">
        <f t="shared" si="294"/>
        <v>0</v>
      </c>
      <c r="B46" s="60">
        <f t="shared" si="295"/>
        <v>0</v>
      </c>
      <c r="C46" s="149"/>
      <c r="D46" s="150" t="s">
        <v>713</v>
      </c>
      <c r="E46" s="319"/>
      <c r="F46" s="147">
        <f t="shared" si="296"/>
        <v>0</v>
      </c>
      <c r="G46" s="63"/>
      <c r="H46" s="148"/>
      <c r="I46" s="203"/>
      <c r="J46" s="66">
        <f t="shared" si="331"/>
        <v>0</v>
      </c>
      <c r="K46" s="67">
        <f t="shared" si="332"/>
        <v>0</v>
      </c>
      <c r="L46" s="203"/>
      <c r="M46" s="66">
        <f t="shared" si="299"/>
        <v>0</v>
      </c>
      <c r="N46" s="67">
        <f t="shared" si="300"/>
        <v>0</v>
      </c>
      <c r="O46" s="203"/>
      <c r="P46" s="66">
        <f t="shared" si="333"/>
        <v>0</v>
      </c>
      <c r="Q46" s="67">
        <f t="shared" si="334"/>
        <v>0</v>
      </c>
      <c r="R46" s="203"/>
      <c r="S46" s="66">
        <f t="shared" si="335"/>
        <v>0</v>
      </c>
      <c r="T46" s="67">
        <f t="shared" si="336"/>
        <v>0</v>
      </c>
      <c r="U46" s="203"/>
      <c r="V46" s="66">
        <f t="shared" si="337"/>
        <v>0</v>
      </c>
      <c r="W46" s="67">
        <f t="shared" si="338"/>
        <v>0</v>
      </c>
      <c r="X46" s="203"/>
      <c r="Y46" s="66">
        <f t="shared" si="339"/>
        <v>0</v>
      </c>
      <c r="Z46" s="67">
        <f t="shared" si="340"/>
        <v>0</v>
      </c>
      <c r="AA46" s="203"/>
      <c r="AB46" s="66">
        <f t="shared" si="341"/>
        <v>0</v>
      </c>
      <c r="AC46" s="67">
        <f t="shared" si="342"/>
        <v>0</v>
      </c>
      <c r="AD46" s="203"/>
      <c r="AE46" s="66">
        <f t="shared" si="343"/>
        <v>0</v>
      </c>
      <c r="AF46" s="67">
        <f t="shared" si="344"/>
        <v>0</v>
      </c>
      <c r="AG46" s="203"/>
      <c r="AH46" s="66">
        <f t="shared" si="345"/>
        <v>0</v>
      </c>
      <c r="AI46" s="67">
        <f t="shared" si="346"/>
        <v>0</v>
      </c>
      <c r="AJ46" s="203"/>
      <c r="AK46" s="66">
        <f t="shared" si="347"/>
        <v>0</v>
      </c>
      <c r="AL46" s="67">
        <f t="shared" si="348"/>
        <v>0</v>
      </c>
      <c r="AM46" s="203"/>
      <c r="AN46" s="66">
        <f t="shared" si="349"/>
        <v>0</v>
      </c>
      <c r="AO46" s="67">
        <f t="shared" si="350"/>
        <v>0</v>
      </c>
      <c r="AP46" s="203"/>
      <c r="AQ46" s="66">
        <f t="shared" si="319"/>
        <v>0</v>
      </c>
      <c r="AR46" s="67">
        <f t="shared" si="320"/>
        <v>0</v>
      </c>
      <c r="AS46" s="203"/>
      <c r="AT46" s="66">
        <f t="shared" si="351"/>
        <v>0</v>
      </c>
      <c r="AU46" s="67">
        <f t="shared" si="322"/>
        <v>0</v>
      </c>
      <c r="AV46" s="203"/>
      <c r="AW46" s="66">
        <f t="shared" si="352"/>
        <v>0</v>
      </c>
      <c r="AX46" s="67">
        <f t="shared" si="353"/>
        <v>0</v>
      </c>
      <c r="AY46" s="203"/>
      <c r="AZ46" s="66">
        <f t="shared" si="354"/>
        <v>0</v>
      </c>
      <c r="BA46" s="67">
        <f t="shared" si="355"/>
        <v>0</v>
      </c>
      <c r="BB46" s="203"/>
      <c r="BC46" s="66">
        <f t="shared" si="356"/>
        <v>0</v>
      </c>
      <c r="BD46" s="67">
        <f t="shared" si="357"/>
        <v>0</v>
      </c>
      <c r="BE46" s="203"/>
      <c r="BF46" s="66">
        <f t="shared" si="358"/>
        <v>0</v>
      </c>
      <c r="BG46" s="67">
        <f t="shared" si="359"/>
        <v>0</v>
      </c>
    </row>
    <row r="47" spans="1:59" ht="14.4" x14ac:dyDescent="0.3">
      <c r="A47" s="59">
        <f t="shared" si="294"/>
        <v>0</v>
      </c>
      <c r="B47" s="60">
        <f t="shared" si="295"/>
        <v>0</v>
      </c>
      <c r="C47" s="149"/>
      <c r="D47" s="150" t="s">
        <v>688</v>
      </c>
      <c r="E47" s="319"/>
      <c r="F47" s="147">
        <f t="shared" si="296"/>
        <v>0</v>
      </c>
      <c r="G47" s="63"/>
      <c r="H47" s="148"/>
      <c r="I47" s="203"/>
      <c r="J47" s="66">
        <f t="shared" si="331"/>
        <v>0</v>
      </c>
      <c r="K47" s="67">
        <f t="shared" si="332"/>
        <v>0</v>
      </c>
      <c r="L47" s="203"/>
      <c r="M47" s="66">
        <f t="shared" si="299"/>
        <v>0</v>
      </c>
      <c r="N47" s="67">
        <f t="shared" si="300"/>
        <v>0</v>
      </c>
      <c r="O47" s="203"/>
      <c r="P47" s="66">
        <f t="shared" si="333"/>
        <v>0</v>
      </c>
      <c r="Q47" s="67">
        <f t="shared" si="334"/>
        <v>0</v>
      </c>
      <c r="R47" s="203"/>
      <c r="S47" s="66">
        <f t="shared" si="335"/>
        <v>0</v>
      </c>
      <c r="T47" s="67">
        <f t="shared" si="336"/>
        <v>0</v>
      </c>
      <c r="U47" s="203"/>
      <c r="V47" s="66">
        <f t="shared" si="337"/>
        <v>0</v>
      </c>
      <c r="W47" s="67">
        <f t="shared" si="338"/>
        <v>0</v>
      </c>
      <c r="X47" s="203"/>
      <c r="Y47" s="66">
        <f t="shared" si="339"/>
        <v>0</v>
      </c>
      <c r="Z47" s="67">
        <f t="shared" si="340"/>
        <v>0</v>
      </c>
      <c r="AA47" s="203"/>
      <c r="AB47" s="66">
        <f t="shared" si="341"/>
        <v>0</v>
      </c>
      <c r="AC47" s="67">
        <f t="shared" si="342"/>
        <v>0</v>
      </c>
      <c r="AD47" s="203"/>
      <c r="AE47" s="66">
        <f t="shared" si="343"/>
        <v>0</v>
      </c>
      <c r="AF47" s="67">
        <f t="shared" si="344"/>
        <v>0</v>
      </c>
      <c r="AG47" s="203"/>
      <c r="AH47" s="66">
        <f t="shared" si="345"/>
        <v>0</v>
      </c>
      <c r="AI47" s="67">
        <f t="shared" si="346"/>
        <v>0</v>
      </c>
      <c r="AJ47" s="203"/>
      <c r="AK47" s="66">
        <f t="shared" si="347"/>
        <v>0</v>
      </c>
      <c r="AL47" s="67">
        <f t="shared" si="348"/>
        <v>0</v>
      </c>
      <c r="AM47" s="203"/>
      <c r="AN47" s="66">
        <f t="shared" si="349"/>
        <v>0</v>
      </c>
      <c r="AO47" s="67">
        <f t="shared" si="350"/>
        <v>0</v>
      </c>
      <c r="AP47" s="203"/>
      <c r="AQ47" s="66">
        <f t="shared" si="319"/>
        <v>0</v>
      </c>
      <c r="AR47" s="67">
        <f t="shared" si="320"/>
        <v>0</v>
      </c>
      <c r="AS47" s="203"/>
      <c r="AT47" s="66">
        <f t="shared" si="351"/>
        <v>0</v>
      </c>
      <c r="AU47" s="67">
        <f t="shared" si="322"/>
        <v>0</v>
      </c>
      <c r="AV47" s="203"/>
      <c r="AW47" s="66">
        <f t="shared" si="352"/>
        <v>0</v>
      </c>
      <c r="AX47" s="67">
        <f t="shared" si="353"/>
        <v>0</v>
      </c>
      <c r="AY47" s="203"/>
      <c r="AZ47" s="66">
        <f t="shared" si="354"/>
        <v>0</v>
      </c>
      <c r="BA47" s="67">
        <f t="shared" si="355"/>
        <v>0</v>
      </c>
      <c r="BB47" s="203"/>
      <c r="BC47" s="66">
        <f t="shared" si="356"/>
        <v>0</v>
      </c>
      <c r="BD47" s="67">
        <f t="shared" si="357"/>
        <v>0</v>
      </c>
      <c r="BE47" s="203"/>
      <c r="BF47" s="66">
        <f t="shared" si="358"/>
        <v>0</v>
      </c>
      <c r="BG47" s="67">
        <f t="shared" si="359"/>
        <v>0</v>
      </c>
    </row>
    <row r="48" spans="1:59" ht="14.4" x14ac:dyDescent="0.3">
      <c r="A48" s="59">
        <f t="shared" si="294"/>
        <v>0</v>
      </c>
      <c r="B48" s="60">
        <f t="shared" si="295"/>
        <v>0</v>
      </c>
      <c r="C48" s="149"/>
      <c r="D48" s="150" t="s">
        <v>689</v>
      </c>
      <c r="E48" s="319"/>
      <c r="F48" s="147">
        <f t="shared" si="296"/>
        <v>0</v>
      </c>
      <c r="G48" s="63"/>
      <c r="H48" s="148"/>
      <c r="I48" s="203"/>
      <c r="J48" s="66">
        <f t="shared" si="331"/>
        <v>0</v>
      </c>
      <c r="K48" s="67">
        <f t="shared" si="332"/>
        <v>0</v>
      </c>
      <c r="L48" s="203"/>
      <c r="M48" s="66">
        <f t="shared" si="299"/>
        <v>0</v>
      </c>
      <c r="N48" s="67">
        <f t="shared" si="300"/>
        <v>0</v>
      </c>
      <c r="O48" s="203"/>
      <c r="P48" s="66">
        <f t="shared" si="333"/>
        <v>0</v>
      </c>
      <c r="Q48" s="67">
        <f t="shared" si="334"/>
        <v>0</v>
      </c>
      <c r="R48" s="203"/>
      <c r="S48" s="66">
        <f t="shared" si="335"/>
        <v>0</v>
      </c>
      <c r="T48" s="67">
        <f t="shared" si="336"/>
        <v>0</v>
      </c>
      <c r="U48" s="203"/>
      <c r="V48" s="66">
        <f t="shared" si="337"/>
        <v>0</v>
      </c>
      <c r="W48" s="67">
        <f t="shared" si="338"/>
        <v>0</v>
      </c>
      <c r="X48" s="203"/>
      <c r="Y48" s="66">
        <f t="shared" si="339"/>
        <v>0</v>
      </c>
      <c r="Z48" s="67">
        <f t="shared" si="340"/>
        <v>0</v>
      </c>
      <c r="AA48" s="203"/>
      <c r="AB48" s="66">
        <f t="shared" si="341"/>
        <v>0</v>
      </c>
      <c r="AC48" s="67">
        <f t="shared" si="342"/>
        <v>0</v>
      </c>
      <c r="AD48" s="203"/>
      <c r="AE48" s="66">
        <f t="shared" si="343"/>
        <v>0</v>
      </c>
      <c r="AF48" s="67">
        <f t="shared" si="344"/>
        <v>0</v>
      </c>
      <c r="AG48" s="203"/>
      <c r="AH48" s="66">
        <f t="shared" si="345"/>
        <v>0</v>
      </c>
      <c r="AI48" s="67">
        <f t="shared" si="346"/>
        <v>0</v>
      </c>
      <c r="AJ48" s="203"/>
      <c r="AK48" s="66">
        <f t="shared" si="347"/>
        <v>0</v>
      </c>
      <c r="AL48" s="67">
        <f t="shared" si="348"/>
        <v>0</v>
      </c>
      <c r="AM48" s="203"/>
      <c r="AN48" s="66">
        <f t="shared" si="349"/>
        <v>0</v>
      </c>
      <c r="AO48" s="67">
        <f t="shared" si="350"/>
        <v>0</v>
      </c>
      <c r="AP48" s="203"/>
      <c r="AQ48" s="66">
        <f t="shared" si="319"/>
        <v>0</v>
      </c>
      <c r="AR48" s="67">
        <f t="shared" si="320"/>
        <v>0</v>
      </c>
      <c r="AS48" s="203"/>
      <c r="AT48" s="66">
        <f t="shared" si="351"/>
        <v>0</v>
      </c>
      <c r="AU48" s="67">
        <f t="shared" si="322"/>
        <v>0</v>
      </c>
      <c r="AV48" s="203"/>
      <c r="AW48" s="66">
        <f t="shared" si="352"/>
        <v>0</v>
      </c>
      <c r="AX48" s="67">
        <f t="shared" si="353"/>
        <v>0</v>
      </c>
      <c r="AY48" s="203"/>
      <c r="AZ48" s="66">
        <f t="shared" si="354"/>
        <v>0</v>
      </c>
      <c r="BA48" s="67">
        <f t="shared" si="355"/>
        <v>0</v>
      </c>
      <c r="BB48" s="203"/>
      <c r="BC48" s="66">
        <f t="shared" si="356"/>
        <v>0</v>
      </c>
      <c r="BD48" s="67">
        <f t="shared" si="357"/>
        <v>0</v>
      </c>
      <c r="BE48" s="203"/>
      <c r="BF48" s="66">
        <f t="shared" si="358"/>
        <v>0</v>
      </c>
      <c r="BG48" s="67">
        <f t="shared" si="359"/>
        <v>0</v>
      </c>
    </row>
    <row r="49" spans="1:59" ht="14.4" x14ac:dyDescent="0.3">
      <c r="A49" s="59">
        <f t="shared" si="294"/>
        <v>0</v>
      </c>
      <c r="B49" s="60">
        <f t="shared" si="295"/>
        <v>0</v>
      </c>
      <c r="C49" s="149"/>
      <c r="D49" s="150" t="s">
        <v>690</v>
      </c>
      <c r="E49" s="319"/>
      <c r="F49" s="147">
        <f t="shared" si="296"/>
        <v>0</v>
      </c>
      <c r="G49" s="63"/>
      <c r="H49" s="148"/>
      <c r="I49" s="203"/>
      <c r="J49" s="66">
        <f t="shared" si="331"/>
        <v>0</v>
      </c>
      <c r="K49" s="67">
        <f t="shared" si="332"/>
        <v>0</v>
      </c>
      <c r="L49" s="203"/>
      <c r="M49" s="66">
        <f t="shared" si="299"/>
        <v>0</v>
      </c>
      <c r="N49" s="67">
        <f t="shared" si="300"/>
        <v>0</v>
      </c>
      <c r="O49" s="203"/>
      <c r="P49" s="66">
        <f t="shared" si="333"/>
        <v>0</v>
      </c>
      <c r="Q49" s="67">
        <f t="shared" si="334"/>
        <v>0</v>
      </c>
      <c r="R49" s="203"/>
      <c r="S49" s="66">
        <f t="shared" si="335"/>
        <v>0</v>
      </c>
      <c r="T49" s="67">
        <f t="shared" si="336"/>
        <v>0</v>
      </c>
      <c r="U49" s="203"/>
      <c r="V49" s="66">
        <f t="shared" si="337"/>
        <v>0</v>
      </c>
      <c r="W49" s="67">
        <f t="shared" si="338"/>
        <v>0</v>
      </c>
      <c r="X49" s="203"/>
      <c r="Y49" s="66">
        <f t="shared" si="339"/>
        <v>0</v>
      </c>
      <c r="Z49" s="67">
        <f t="shared" si="340"/>
        <v>0</v>
      </c>
      <c r="AA49" s="203"/>
      <c r="AB49" s="66">
        <f t="shared" si="341"/>
        <v>0</v>
      </c>
      <c r="AC49" s="67">
        <f t="shared" si="342"/>
        <v>0</v>
      </c>
      <c r="AD49" s="203"/>
      <c r="AE49" s="66">
        <f t="shared" si="343"/>
        <v>0</v>
      </c>
      <c r="AF49" s="67">
        <f t="shared" si="344"/>
        <v>0</v>
      </c>
      <c r="AG49" s="203"/>
      <c r="AH49" s="66">
        <f t="shared" si="345"/>
        <v>0</v>
      </c>
      <c r="AI49" s="67">
        <f t="shared" si="346"/>
        <v>0</v>
      </c>
      <c r="AJ49" s="203"/>
      <c r="AK49" s="66">
        <f t="shared" si="347"/>
        <v>0</v>
      </c>
      <c r="AL49" s="67">
        <f t="shared" si="348"/>
        <v>0</v>
      </c>
      <c r="AM49" s="203"/>
      <c r="AN49" s="66">
        <f t="shared" si="349"/>
        <v>0</v>
      </c>
      <c r="AO49" s="67">
        <f t="shared" si="350"/>
        <v>0</v>
      </c>
      <c r="AP49" s="203"/>
      <c r="AQ49" s="66">
        <f t="shared" si="319"/>
        <v>0</v>
      </c>
      <c r="AR49" s="67">
        <f t="shared" si="320"/>
        <v>0</v>
      </c>
      <c r="AS49" s="203"/>
      <c r="AT49" s="66">
        <f t="shared" si="351"/>
        <v>0</v>
      </c>
      <c r="AU49" s="67">
        <f t="shared" si="322"/>
        <v>0</v>
      </c>
      <c r="AV49" s="203"/>
      <c r="AW49" s="66">
        <f t="shared" si="352"/>
        <v>0</v>
      </c>
      <c r="AX49" s="67">
        <f t="shared" si="353"/>
        <v>0</v>
      </c>
      <c r="AY49" s="203"/>
      <c r="AZ49" s="66">
        <f t="shared" si="354"/>
        <v>0</v>
      </c>
      <c r="BA49" s="67">
        <f t="shared" si="355"/>
        <v>0</v>
      </c>
      <c r="BB49" s="203"/>
      <c r="BC49" s="66">
        <f t="shared" si="356"/>
        <v>0</v>
      </c>
      <c r="BD49" s="67">
        <f t="shared" si="357"/>
        <v>0</v>
      </c>
      <c r="BE49" s="203"/>
      <c r="BF49" s="66">
        <f t="shared" si="358"/>
        <v>0</v>
      </c>
      <c r="BG49" s="67">
        <f t="shared" si="359"/>
        <v>0</v>
      </c>
    </row>
    <row r="50" spans="1:59" x14ac:dyDescent="0.25">
      <c r="A50" s="87"/>
      <c r="B50" s="69"/>
      <c r="C50" s="151"/>
      <c r="D50" s="144" t="s">
        <v>515</v>
      </c>
      <c r="E50" s="317" t="s">
        <v>691</v>
      </c>
      <c r="F50" s="55"/>
      <c r="G50" s="56"/>
      <c r="H50" s="53"/>
      <c r="I50" s="56"/>
      <c r="J50" s="57"/>
      <c r="K50" s="55"/>
      <c r="L50" s="56"/>
      <c r="M50" s="57"/>
      <c r="N50" s="55"/>
      <c r="O50" s="56"/>
      <c r="P50" s="57"/>
      <c r="Q50" s="55"/>
      <c r="R50" s="56"/>
      <c r="S50" s="57"/>
      <c r="T50" s="55"/>
      <c r="U50" s="56"/>
      <c r="V50" s="57"/>
      <c r="W50" s="55"/>
      <c r="X50" s="56"/>
      <c r="Y50" s="57"/>
      <c r="Z50" s="55"/>
      <c r="AA50" s="56"/>
      <c r="AB50" s="57"/>
      <c r="AC50" s="55"/>
      <c r="AD50" s="56"/>
      <c r="AE50" s="57"/>
      <c r="AF50" s="55"/>
      <c r="AG50" s="56"/>
      <c r="AH50" s="57"/>
      <c r="AI50" s="55"/>
      <c r="AJ50" s="56"/>
      <c r="AK50" s="57"/>
      <c r="AL50" s="55"/>
      <c r="AM50" s="56"/>
      <c r="AN50" s="57"/>
      <c r="AO50" s="55"/>
      <c r="AP50" s="56"/>
      <c r="AQ50" s="57"/>
      <c r="AR50" s="55"/>
      <c r="AS50" s="56"/>
      <c r="AT50" s="57"/>
      <c r="AU50" s="55"/>
      <c r="AV50" s="56"/>
      <c r="AW50" s="57"/>
      <c r="AX50" s="55"/>
      <c r="AY50" s="56"/>
      <c r="AZ50" s="57"/>
      <c r="BA50" s="55"/>
      <c r="BB50" s="56"/>
      <c r="BC50" s="57"/>
      <c r="BD50" s="55"/>
      <c r="BE50" s="56"/>
      <c r="BF50" s="57"/>
      <c r="BG50" s="55"/>
    </row>
    <row r="51" spans="1:59" x14ac:dyDescent="0.25">
      <c r="A51" s="59">
        <f t="shared" ref="A51:A63" si="360">SUMIF($H$5:$AAF$5,"QTY*Equipment",$H51:$AAF51)</f>
        <v>0</v>
      </c>
      <c r="B51" s="60">
        <f t="shared" ref="B51:B63" si="361">SUMIF($H$5:$AAF$5,"QTY*Install",$H51:$AAF51)</f>
        <v>0</v>
      </c>
      <c r="C51" s="149"/>
      <c r="D51" s="150" t="s">
        <v>692</v>
      </c>
      <c r="E51" s="321" t="s">
        <v>142</v>
      </c>
      <c r="F51" s="147">
        <f t="shared" ref="F51:F67" si="362">SUMIF($I$5:$ZM$5,"QTY",$I51:$ZM51)</f>
        <v>542</v>
      </c>
      <c r="G51" s="63"/>
      <c r="H51" s="148"/>
      <c r="I51" s="278">
        <v>90</v>
      </c>
      <c r="J51" s="66">
        <f t="shared" ref="J51:J63" si="363">I51*$G51</f>
        <v>0</v>
      </c>
      <c r="K51" s="67">
        <f t="shared" ref="K51:K63" si="364">I51*$H51</f>
        <v>0</v>
      </c>
      <c r="L51" s="278"/>
      <c r="M51" s="66">
        <f t="shared" ref="M51:M63" si="365">L51*$G51</f>
        <v>0</v>
      </c>
      <c r="N51" s="67">
        <f t="shared" ref="N51:N63" si="366">L51*$H51</f>
        <v>0</v>
      </c>
      <c r="O51" s="278">
        <v>8</v>
      </c>
      <c r="P51" s="66">
        <f t="shared" ref="P51:P63" si="367">O51*$G51</f>
        <v>0</v>
      </c>
      <c r="Q51" s="67">
        <f t="shared" ref="Q51:Q63" si="368">O51*$H51</f>
        <v>0</v>
      </c>
      <c r="R51" s="278"/>
      <c r="S51" s="66">
        <f t="shared" ref="S51:S63" si="369">R51*$G51</f>
        <v>0</v>
      </c>
      <c r="T51" s="67">
        <f t="shared" ref="T51:T63" si="370">R51*$H51</f>
        <v>0</v>
      </c>
      <c r="U51" s="278">
        <v>55</v>
      </c>
      <c r="V51" s="66">
        <f t="shared" ref="V51:V63" si="371">U51*$G51</f>
        <v>0</v>
      </c>
      <c r="W51" s="67">
        <f t="shared" ref="W51:W63" si="372">U51*$H51</f>
        <v>0</v>
      </c>
      <c r="X51" s="278">
        <v>155</v>
      </c>
      <c r="Y51" s="66">
        <f t="shared" ref="Y51:Y63" si="373">X51*$G51</f>
        <v>0</v>
      </c>
      <c r="Z51" s="67">
        <f t="shared" ref="Z51:Z63" si="374">X51*$H51</f>
        <v>0</v>
      </c>
      <c r="AA51" s="278">
        <v>35</v>
      </c>
      <c r="AB51" s="66">
        <f t="shared" ref="AB51:AB63" si="375">AA51*$G51</f>
        <v>0</v>
      </c>
      <c r="AC51" s="67">
        <f t="shared" ref="AC51:AC63" si="376">AA51*$H51</f>
        <v>0</v>
      </c>
      <c r="AD51" s="278"/>
      <c r="AE51" s="66">
        <f t="shared" ref="AE51:AE63" si="377">AD51*$G51</f>
        <v>0</v>
      </c>
      <c r="AF51" s="67">
        <f t="shared" ref="AF51:AF63" si="378">AD51*$H51</f>
        <v>0</v>
      </c>
      <c r="AG51" s="278">
        <v>55</v>
      </c>
      <c r="AH51" s="66">
        <f t="shared" ref="AH51:AH63" si="379">AG51*$G51</f>
        <v>0</v>
      </c>
      <c r="AI51" s="67">
        <f t="shared" ref="AI51:AI63" si="380">AG51*$H51</f>
        <v>0</v>
      </c>
      <c r="AJ51" s="278">
        <v>80</v>
      </c>
      <c r="AK51" s="66">
        <f t="shared" ref="AK51:AK63" si="381">AJ51*$G51</f>
        <v>0</v>
      </c>
      <c r="AL51" s="67">
        <f t="shared" ref="AL51:AL63" si="382">AJ51*$H51</f>
        <v>0</v>
      </c>
      <c r="AM51" s="278">
        <v>6</v>
      </c>
      <c r="AN51" s="66">
        <f t="shared" ref="AN51:AN63" si="383">AM51*$G51</f>
        <v>0</v>
      </c>
      <c r="AO51" s="67">
        <f t="shared" ref="AO51:AO63" si="384">AM51*$H51</f>
        <v>0</v>
      </c>
      <c r="AP51" s="278"/>
      <c r="AQ51" s="66">
        <f t="shared" ref="AQ51:AQ63" si="385">AP51*$G51</f>
        <v>0</v>
      </c>
      <c r="AR51" s="67">
        <f t="shared" ref="AR51:AR63" si="386">AP51*$H51</f>
        <v>0</v>
      </c>
      <c r="AS51" s="278">
        <v>7</v>
      </c>
      <c r="AT51" s="66">
        <f t="shared" ref="AT51:AT63" si="387">AS51*$G51</f>
        <v>0</v>
      </c>
      <c r="AU51" s="67">
        <f t="shared" ref="AU51:AU63" si="388">AS51*$H51</f>
        <v>0</v>
      </c>
      <c r="AV51" s="278"/>
      <c r="AW51" s="66">
        <f t="shared" ref="AW51:AW63" si="389">AV51*$G51</f>
        <v>0</v>
      </c>
      <c r="AX51" s="67">
        <f t="shared" ref="AX51:AX63" si="390">AV51*$H51</f>
        <v>0</v>
      </c>
      <c r="AY51" s="278">
        <v>51</v>
      </c>
      <c r="AZ51" s="66">
        <f t="shared" ref="AZ51:AZ63" si="391">AY51*$G51</f>
        <v>0</v>
      </c>
      <c r="BA51" s="67">
        <f t="shared" ref="BA51:BA63" si="392">AY51*$H51</f>
        <v>0</v>
      </c>
      <c r="BB51" s="278"/>
      <c r="BC51" s="66">
        <f t="shared" ref="BC51:BC63" si="393">BB51*$G51</f>
        <v>0</v>
      </c>
      <c r="BD51" s="67">
        <f t="shared" ref="BD51:BD63" si="394">BB51*$H51</f>
        <v>0</v>
      </c>
      <c r="BE51" s="278"/>
      <c r="BF51" s="66">
        <f t="shared" ref="BF51:BF63" si="395">BE51*$G51</f>
        <v>0</v>
      </c>
      <c r="BG51" s="67">
        <f t="shared" ref="BG51:BG63" si="396">BE51*$H51</f>
        <v>0</v>
      </c>
    </row>
    <row r="52" spans="1:59" x14ac:dyDescent="0.25">
      <c r="A52" s="59">
        <f t="shared" si="360"/>
        <v>0</v>
      </c>
      <c r="B52" s="60">
        <f t="shared" si="361"/>
        <v>0</v>
      </c>
      <c r="C52" s="149"/>
      <c r="D52" s="150" t="s">
        <v>693</v>
      </c>
      <c r="E52" s="318" t="s">
        <v>144</v>
      </c>
      <c r="F52" s="147">
        <f t="shared" si="362"/>
        <v>542</v>
      </c>
      <c r="G52" s="63"/>
      <c r="H52" s="148"/>
      <c r="I52" s="278">
        <v>90</v>
      </c>
      <c r="J52" s="66">
        <f t="shared" si="363"/>
        <v>0</v>
      </c>
      <c r="K52" s="67">
        <f t="shared" si="364"/>
        <v>0</v>
      </c>
      <c r="L52" s="278"/>
      <c r="M52" s="66">
        <f t="shared" si="365"/>
        <v>0</v>
      </c>
      <c r="N52" s="67">
        <f t="shared" si="366"/>
        <v>0</v>
      </c>
      <c r="O52" s="278">
        <v>8</v>
      </c>
      <c r="P52" s="66">
        <f t="shared" si="367"/>
        <v>0</v>
      </c>
      <c r="Q52" s="67">
        <f t="shared" si="368"/>
        <v>0</v>
      </c>
      <c r="R52" s="278"/>
      <c r="S52" s="66">
        <f t="shared" si="369"/>
        <v>0</v>
      </c>
      <c r="T52" s="67">
        <f t="shared" si="370"/>
        <v>0</v>
      </c>
      <c r="U52" s="278">
        <v>55</v>
      </c>
      <c r="V52" s="66">
        <f t="shared" si="371"/>
        <v>0</v>
      </c>
      <c r="W52" s="67">
        <f t="shared" si="372"/>
        <v>0</v>
      </c>
      <c r="X52" s="278">
        <v>155</v>
      </c>
      <c r="Y52" s="66">
        <f t="shared" si="373"/>
        <v>0</v>
      </c>
      <c r="Z52" s="67">
        <f t="shared" si="374"/>
        <v>0</v>
      </c>
      <c r="AA52" s="278">
        <v>35</v>
      </c>
      <c r="AB52" s="66">
        <f t="shared" si="375"/>
        <v>0</v>
      </c>
      <c r="AC52" s="67">
        <f t="shared" si="376"/>
        <v>0</v>
      </c>
      <c r="AD52" s="278"/>
      <c r="AE52" s="66">
        <f t="shared" si="377"/>
        <v>0</v>
      </c>
      <c r="AF52" s="67">
        <f t="shared" si="378"/>
        <v>0</v>
      </c>
      <c r="AG52" s="278">
        <v>55</v>
      </c>
      <c r="AH52" s="66">
        <f t="shared" si="379"/>
        <v>0</v>
      </c>
      <c r="AI52" s="67">
        <f t="shared" si="380"/>
        <v>0</v>
      </c>
      <c r="AJ52" s="278">
        <v>80</v>
      </c>
      <c r="AK52" s="66">
        <f t="shared" si="381"/>
        <v>0</v>
      </c>
      <c r="AL52" s="67">
        <f t="shared" si="382"/>
        <v>0</v>
      </c>
      <c r="AM52" s="278">
        <v>6</v>
      </c>
      <c r="AN52" s="66">
        <f t="shared" si="383"/>
        <v>0</v>
      </c>
      <c r="AO52" s="67">
        <f t="shared" si="384"/>
        <v>0</v>
      </c>
      <c r="AP52" s="278"/>
      <c r="AQ52" s="66">
        <f t="shared" si="385"/>
        <v>0</v>
      </c>
      <c r="AR52" s="67">
        <f t="shared" si="386"/>
        <v>0</v>
      </c>
      <c r="AS52" s="278">
        <v>7</v>
      </c>
      <c r="AT52" s="66">
        <f t="shared" si="387"/>
        <v>0</v>
      </c>
      <c r="AU52" s="67">
        <f t="shared" si="388"/>
        <v>0</v>
      </c>
      <c r="AV52" s="278"/>
      <c r="AW52" s="66">
        <f t="shared" si="389"/>
        <v>0</v>
      </c>
      <c r="AX52" s="67">
        <f t="shared" si="390"/>
        <v>0</v>
      </c>
      <c r="AY52" s="278">
        <v>51</v>
      </c>
      <c r="AZ52" s="66">
        <f t="shared" si="391"/>
        <v>0</v>
      </c>
      <c r="BA52" s="67">
        <f t="shared" si="392"/>
        <v>0</v>
      </c>
      <c r="BB52" s="278"/>
      <c r="BC52" s="66">
        <f t="shared" si="393"/>
        <v>0</v>
      </c>
      <c r="BD52" s="67">
        <f t="shared" si="394"/>
        <v>0</v>
      </c>
      <c r="BE52" s="278"/>
      <c r="BF52" s="66">
        <f t="shared" si="395"/>
        <v>0</v>
      </c>
      <c r="BG52" s="67">
        <f t="shared" si="396"/>
        <v>0</v>
      </c>
    </row>
    <row r="53" spans="1:59" x14ac:dyDescent="0.25">
      <c r="A53" s="59">
        <f t="shared" si="360"/>
        <v>0</v>
      </c>
      <c r="B53" s="60">
        <f t="shared" si="361"/>
        <v>0</v>
      </c>
      <c r="C53" s="149"/>
      <c r="D53" s="150" t="s">
        <v>1093</v>
      </c>
      <c r="E53" s="318" t="s">
        <v>143</v>
      </c>
      <c r="F53" s="147">
        <f t="shared" si="362"/>
        <v>815</v>
      </c>
      <c r="G53" s="63"/>
      <c r="H53" s="148"/>
      <c r="I53" s="278"/>
      <c r="J53" s="66">
        <f t="shared" si="363"/>
        <v>0</v>
      </c>
      <c r="K53" s="67">
        <f t="shared" si="364"/>
        <v>0</v>
      </c>
      <c r="L53" s="278"/>
      <c r="M53" s="66">
        <f t="shared" si="365"/>
        <v>0</v>
      </c>
      <c r="N53" s="67">
        <f t="shared" si="366"/>
        <v>0</v>
      </c>
      <c r="O53" s="278"/>
      <c r="P53" s="66">
        <f t="shared" si="367"/>
        <v>0</v>
      </c>
      <c r="Q53" s="67">
        <f t="shared" si="368"/>
        <v>0</v>
      </c>
      <c r="R53" s="278">
        <v>40</v>
      </c>
      <c r="S53" s="66">
        <f t="shared" si="369"/>
        <v>0</v>
      </c>
      <c r="T53" s="67">
        <f t="shared" si="370"/>
        <v>0</v>
      </c>
      <c r="U53" s="278"/>
      <c r="V53" s="66">
        <f t="shared" si="371"/>
        <v>0</v>
      </c>
      <c r="W53" s="67">
        <f t="shared" si="372"/>
        <v>0</v>
      </c>
      <c r="X53" s="278"/>
      <c r="Y53" s="66">
        <f t="shared" si="373"/>
        <v>0</v>
      </c>
      <c r="Z53" s="67">
        <f t="shared" si="374"/>
        <v>0</v>
      </c>
      <c r="AA53" s="278"/>
      <c r="AB53" s="66">
        <f t="shared" si="375"/>
        <v>0</v>
      </c>
      <c r="AC53" s="67">
        <f t="shared" si="376"/>
        <v>0</v>
      </c>
      <c r="AD53" s="278">
        <v>719</v>
      </c>
      <c r="AE53" s="66">
        <f t="shared" si="377"/>
        <v>0</v>
      </c>
      <c r="AF53" s="67">
        <f t="shared" si="378"/>
        <v>0</v>
      </c>
      <c r="AG53" s="278"/>
      <c r="AH53" s="66">
        <f t="shared" si="379"/>
        <v>0</v>
      </c>
      <c r="AI53" s="67">
        <f t="shared" si="380"/>
        <v>0</v>
      </c>
      <c r="AJ53" s="278"/>
      <c r="AK53" s="66">
        <f t="shared" si="381"/>
        <v>0</v>
      </c>
      <c r="AL53" s="67">
        <f t="shared" si="382"/>
        <v>0</v>
      </c>
      <c r="AM53" s="278"/>
      <c r="AN53" s="66">
        <f t="shared" si="383"/>
        <v>0</v>
      </c>
      <c r="AO53" s="67">
        <f t="shared" si="384"/>
        <v>0</v>
      </c>
      <c r="AP53" s="278"/>
      <c r="AQ53" s="66">
        <f t="shared" si="385"/>
        <v>0</v>
      </c>
      <c r="AR53" s="67">
        <f t="shared" si="386"/>
        <v>0</v>
      </c>
      <c r="AS53" s="278"/>
      <c r="AT53" s="66">
        <f t="shared" si="387"/>
        <v>0</v>
      </c>
      <c r="AU53" s="67">
        <f t="shared" si="388"/>
        <v>0</v>
      </c>
      <c r="AV53" s="278">
        <v>56</v>
      </c>
      <c r="AW53" s="66">
        <f t="shared" si="389"/>
        <v>0</v>
      </c>
      <c r="AX53" s="67">
        <f t="shared" si="390"/>
        <v>0</v>
      </c>
      <c r="AY53" s="278"/>
      <c r="AZ53" s="66">
        <f t="shared" si="391"/>
        <v>0</v>
      </c>
      <c r="BA53" s="67">
        <f t="shared" si="392"/>
        <v>0</v>
      </c>
      <c r="BB53" s="278"/>
      <c r="BC53" s="66">
        <f t="shared" si="393"/>
        <v>0</v>
      </c>
      <c r="BD53" s="67">
        <f t="shared" si="394"/>
        <v>0</v>
      </c>
      <c r="BE53" s="278"/>
      <c r="BF53" s="66">
        <f t="shared" si="395"/>
        <v>0</v>
      </c>
      <c r="BG53" s="67">
        <f t="shared" si="396"/>
        <v>0</v>
      </c>
    </row>
    <row r="54" spans="1:59" x14ac:dyDescent="0.25">
      <c r="A54" s="59">
        <f t="shared" si="360"/>
        <v>0</v>
      </c>
      <c r="B54" s="60">
        <f t="shared" si="361"/>
        <v>0</v>
      </c>
      <c r="C54" s="149"/>
      <c r="D54" s="150" t="s">
        <v>694</v>
      </c>
      <c r="E54" s="318" t="s">
        <v>146</v>
      </c>
      <c r="F54" s="147">
        <f t="shared" si="362"/>
        <v>815</v>
      </c>
      <c r="G54" s="63"/>
      <c r="H54" s="148"/>
      <c r="I54" s="278"/>
      <c r="J54" s="66">
        <f t="shared" si="363"/>
        <v>0</v>
      </c>
      <c r="K54" s="67">
        <f t="shared" si="364"/>
        <v>0</v>
      </c>
      <c r="L54" s="278"/>
      <c r="M54" s="66">
        <f t="shared" si="365"/>
        <v>0</v>
      </c>
      <c r="N54" s="67">
        <f t="shared" si="366"/>
        <v>0</v>
      </c>
      <c r="O54" s="278"/>
      <c r="P54" s="66">
        <f t="shared" si="367"/>
        <v>0</v>
      </c>
      <c r="Q54" s="67">
        <f t="shared" si="368"/>
        <v>0</v>
      </c>
      <c r="R54" s="278">
        <v>40</v>
      </c>
      <c r="S54" s="66">
        <f t="shared" si="369"/>
        <v>0</v>
      </c>
      <c r="T54" s="67">
        <f t="shared" si="370"/>
        <v>0</v>
      </c>
      <c r="U54" s="278"/>
      <c r="V54" s="66">
        <f t="shared" si="371"/>
        <v>0</v>
      </c>
      <c r="W54" s="67">
        <f t="shared" si="372"/>
        <v>0</v>
      </c>
      <c r="X54" s="278"/>
      <c r="Y54" s="66">
        <f t="shared" si="373"/>
        <v>0</v>
      </c>
      <c r="Z54" s="67">
        <f t="shared" si="374"/>
        <v>0</v>
      </c>
      <c r="AA54" s="278"/>
      <c r="AB54" s="66">
        <f t="shared" si="375"/>
        <v>0</v>
      </c>
      <c r="AC54" s="67">
        <f t="shared" si="376"/>
        <v>0</v>
      </c>
      <c r="AD54" s="278">
        <v>719</v>
      </c>
      <c r="AE54" s="66">
        <f t="shared" si="377"/>
        <v>0</v>
      </c>
      <c r="AF54" s="67">
        <f t="shared" si="378"/>
        <v>0</v>
      </c>
      <c r="AG54" s="278"/>
      <c r="AH54" s="66">
        <f t="shared" si="379"/>
        <v>0</v>
      </c>
      <c r="AI54" s="67">
        <f t="shared" si="380"/>
        <v>0</v>
      </c>
      <c r="AJ54" s="278"/>
      <c r="AK54" s="66">
        <f t="shared" si="381"/>
        <v>0</v>
      </c>
      <c r="AL54" s="67">
        <f t="shared" si="382"/>
        <v>0</v>
      </c>
      <c r="AM54" s="278"/>
      <c r="AN54" s="66">
        <f t="shared" si="383"/>
        <v>0</v>
      </c>
      <c r="AO54" s="67">
        <f t="shared" si="384"/>
        <v>0</v>
      </c>
      <c r="AP54" s="278"/>
      <c r="AQ54" s="66">
        <f t="shared" si="385"/>
        <v>0</v>
      </c>
      <c r="AR54" s="67">
        <f t="shared" si="386"/>
        <v>0</v>
      </c>
      <c r="AS54" s="278"/>
      <c r="AT54" s="66">
        <f t="shared" si="387"/>
        <v>0</v>
      </c>
      <c r="AU54" s="67">
        <f t="shared" si="388"/>
        <v>0</v>
      </c>
      <c r="AV54" s="278">
        <v>56</v>
      </c>
      <c r="AW54" s="66">
        <f t="shared" si="389"/>
        <v>0</v>
      </c>
      <c r="AX54" s="67">
        <f t="shared" si="390"/>
        <v>0</v>
      </c>
      <c r="AY54" s="278"/>
      <c r="AZ54" s="66">
        <f t="shared" si="391"/>
        <v>0</v>
      </c>
      <c r="BA54" s="67">
        <f t="shared" si="392"/>
        <v>0</v>
      </c>
      <c r="BB54" s="278"/>
      <c r="BC54" s="66">
        <f t="shared" si="393"/>
        <v>0</v>
      </c>
      <c r="BD54" s="67">
        <f t="shared" si="394"/>
        <v>0</v>
      </c>
      <c r="BE54" s="278"/>
      <c r="BF54" s="66">
        <f t="shared" si="395"/>
        <v>0</v>
      </c>
      <c r="BG54" s="67">
        <f t="shared" si="396"/>
        <v>0</v>
      </c>
    </row>
    <row r="55" spans="1:59" x14ac:dyDescent="0.25">
      <c r="A55" s="59">
        <f t="shared" si="360"/>
        <v>0</v>
      </c>
      <c r="B55" s="60">
        <f t="shared" si="361"/>
        <v>0</v>
      </c>
      <c r="C55" s="149"/>
      <c r="D55" s="150" t="s">
        <v>695</v>
      </c>
      <c r="E55" s="318" t="s">
        <v>53</v>
      </c>
      <c r="F55" s="147">
        <f t="shared" si="362"/>
        <v>1357</v>
      </c>
      <c r="G55" s="63"/>
      <c r="H55" s="148"/>
      <c r="I55" s="278">
        <v>90</v>
      </c>
      <c r="J55" s="66">
        <f t="shared" si="363"/>
        <v>0</v>
      </c>
      <c r="K55" s="67">
        <f t="shared" si="364"/>
        <v>0</v>
      </c>
      <c r="L55" s="278"/>
      <c r="M55" s="66">
        <f t="shared" si="365"/>
        <v>0</v>
      </c>
      <c r="N55" s="67">
        <f t="shared" si="366"/>
        <v>0</v>
      </c>
      <c r="O55" s="278">
        <v>8</v>
      </c>
      <c r="P55" s="66">
        <f t="shared" si="367"/>
        <v>0</v>
      </c>
      <c r="Q55" s="67">
        <f t="shared" si="368"/>
        <v>0</v>
      </c>
      <c r="R55" s="278">
        <v>40</v>
      </c>
      <c r="S55" s="66">
        <f t="shared" si="369"/>
        <v>0</v>
      </c>
      <c r="T55" s="67">
        <f t="shared" si="370"/>
        <v>0</v>
      </c>
      <c r="U55" s="278">
        <v>55</v>
      </c>
      <c r="V55" s="66">
        <f t="shared" si="371"/>
        <v>0</v>
      </c>
      <c r="W55" s="67">
        <f t="shared" si="372"/>
        <v>0</v>
      </c>
      <c r="X55" s="278">
        <v>155</v>
      </c>
      <c r="Y55" s="66">
        <f t="shared" si="373"/>
        <v>0</v>
      </c>
      <c r="Z55" s="67">
        <f t="shared" si="374"/>
        <v>0</v>
      </c>
      <c r="AA55" s="278">
        <v>35</v>
      </c>
      <c r="AB55" s="66">
        <f t="shared" si="375"/>
        <v>0</v>
      </c>
      <c r="AC55" s="67">
        <f t="shared" si="376"/>
        <v>0</v>
      </c>
      <c r="AD55" s="278">
        <v>719</v>
      </c>
      <c r="AE55" s="66">
        <f t="shared" si="377"/>
        <v>0</v>
      </c>
      <c r="AF55" s="67">
        <f t="shared" si="378"/>
        <v>0</v>
      </c>
      <c r="AG55" s="278">
        <v>55</v>
      </c>
      <c r="AH55" s="66">
        <f t="shared" si="379"/>
        <v>0</v>
      </c>
      <c r="AI55" s="67">
        <f t="shared" si="380"/>
        <v>0</v>
      </c>
      <c r="AJ55" s="278">
        <v>80</v>
      </c>
      <c r="AK55" s="66">
        <f t="shared" si="381"/>
        <v>0</v>
      </c>
      <c r="AL55" s="67">
        <f t="shared" si="382"/>
        <v>0</v>
      </c>
      <c r="AM55" s="278">
        <v>6</v>
      </c>
      <c r="AN55" s="66">
        <f t="shared" si="383"/>
        <v>0</v>
      </c>
      <c r="AO55" s="67">
        <f t="shared" si="384"/>
        <v>0</v>
      </c>
      <c r="AP55" s="278"/>
      <c r="AQ55" s="66">
        <f t="shared" si="385"/>
        <v>0</v>
      </c>
      <c r="AR55" s="67">
        <f t="shared" si="386"/>
        <v>0</v>
      </c>
      <c r="AS55" s="278">
        <v>7</v>
      </c>
      <c r="AT55" s="66">
        <f t="shared" si="387"/>
        <v>0</v>
      </c>
      <c r="AU55" s="67">
        <f t="shared" si="388"/>
        <v>0</v>
      </c>
      <c r="AV55" s="278">
        <v>56</v>
      </c>
      <c r="AW55" s="66">
        <f t="shared" si="389"/>
        <v>0</v>
      </c>
      <c r="AX55" s="67">
        <f t="shared" si="390"/>
        <v>0</v>
      </c>
      <c r="AY55" s="278">
        <v>51</v>
      </c>
      <c r="AZ55" s="66">
        <f t="shared" si="391"/>
        <v>0</v>
      </c>
      <c r="BA55" s="67">
        <f t="shared" si="392"/>
        <v>0</v>
      </c>
      <c r="BB55" s="278"/>
      <c r="BC55" s="66">
        <f t="shared" si="393"/>
        <v>0</v>
      </c>
      <c r="BD55" s="67">
        <f t="shared" si="394"/>
        <v>0</v>
      </c>
      <c r="BE55" s="278"/>
      <c r="BF55" s="66">
        <f t="shared" si="395"/>
        <v>0</v>
      </c>
      <c r="BG55" s="67">
        <f t="shared" si="396"/>
        <v>0</v>
      </c>
    </row>
    <row r="56" spans="1:59" x14ac:dyDescent="0.25">
      <c r="A56" s="59">
        <f t="shared" si="360"/>
        <v>0</v>
      </c>
      <c r="B56" s="60">
        <f t="shared" si="361"/>
        <v>0</v>
      </c>
      <c r="C56" s="149"/>
      <c r="D56" s="150" t="s">
        <v>1094</v>
      </c>
      <c r="E56" s="318" t="s">
        <v>54</v>
      </c>
      <c r="F56" s="147">
        <f t="shared" si="362"/>
        <v>1357</v>
      </c>
      <c r="G56" s="63"/>
      <c r="H56" s="148"/>
      <c r="I56" s="278">
        <v>90</v>
      </c>
      <c r="J56" s="66">
        <f t="shared" ref="J56:J59" si="397">I56*$G56</f>
        <v>0</v>
      </c>
      <c r="K56" s="67">
        <f t="shared" ref="K56:K59" si="398">I56*$H56</f>
        <v>0</v>
      </c>
      <c r="L56" s="278"/>
      <c r="M56" s="66">
        <f t="shared" si="365"/>
        <v>0</v>
      </c>
      <c r="N56" s="67">
        <f t="shared" si="366"/>
        <v>0</v>
      </c>
      <c r="O56" s="278">
        <v>8</v>
      </c>
      <c r="P56" s="66">
        <f t="shared" si="367"/>
        <v>0</v>
      </c>
      <c r="Q56" s="67">
        <f t="shared" si="368"/>
        <v>0</v>
      </c>
      <c r="R56" s="278">
        <v>40</v>
      </c>
      <c r="S56" s="66">
        <f t="shared" si="369"/>
        <v>0</v>
      </c>
      <c r="T56" s="67">
        <f t="shared" si="370"/>
        <v>0</v>
      </c>
      <c r="U56" s="278">
        <v>55</v>
      </c>
      <c r="V56" s="66">
        <f t="shared" si="371"/>
        <v>0</v>
      </c>
      <c r="W56" s="67">
        <f t="shared" si="372"/>
        <v>0</v>
      </c>
      <c r="X56" s="278">
        <v>155</v>
      </c>
      <c r="Y56" s="66">
        <f t="shared" si="373"/>
        <v>0</v>
      </c>
      <c r="Z56" s="67">
        <f t="shared" si="374"/>
        <v>0</v>
      </c>
      <c r="AA56" s="278">
        <v>35</v>
      </c>
      <c r="AB56" s="66">
        <f t="shared" si="375"/>
        <v>0</v>
      </c>
      <c r="AC56" s="67">
        <f t="shared" si="376"/>
        <v>0</v>
      </c>
      <c r="AD56" s="278">
        <v>719</v>
      </c>
      <c r="AE56" s="66">
        <f t="shared" si="377"/>
        <v>0</v>
      </c>
      <c r="AF56" s="67">
        <f t="shared" si="378"/>
        <v>0</v>
      </c>
      <c r="AG56" s="278">
        <v>55</v>
      </c>
      <c r="AH56" s="66">
        <f t="shared" si="379"/>
        <v>0</v>
      </c>
      <c r="AI56" s="67">
        <f t="shared" si="380"/>
        <v>0</v>
      </c>
      <c r="AJ56" s="278">
        <v>80</v>
      </c>
      <c r="AK56" s="66">
        <f t="shared" si="381"/>
        <v>0</v>
      </c>
      <c r="AL56" s="67">
        <f t="shared" si="382"/>
        <v>0</v>
      </c>
      <c r="AM56" s="278">
        <v>6</v>
      </c>
      <c r="AN56" s="66">
        <f t="shared" si="383"/>
        <v>0</v>
      </c>
      <c r="AO56" s="67">
        <f t="shared" si="384"/>
        <v>0</v>
      </c>
      <c r="AP56" s="278"/>
      <c r="AQ56" s="66">
        <f t="shared" si="385"/>
        <v>0</v>
      </c>
      <c r="AR56" s="67">
        <f t="shared" si="386"/>
        <v>0</v>
      </c>
      <c r="AS56" s="278">
        <v>7</v>
      </c>
      <c r="AT56" s="66">
        <f t="shared" si="387"/>
        <v>0</v>
      </c>
      <c r="AU56" s="67">
        <f t="shared" si="388"/>
        <v>0</v>
      </c>
      <c r="AV56" s="278">
        <v>56</v>
      </c>
      <c r="AW56" s="66">
        <f t="shared" si="389"/>
        <v>0</v>
      </c>
      <c r="AX56" s="67">
        <f t="shared" si="390"/>
        <v>0</v>
      </c>
      <c r="AY56" s="278">
        <v>51</v>
      </c>
      <c r="AZ56" s="66">
        <f t="shared" si="391"/>
        <v>0</v>
      </c>
      <c r="BA56" s="67">
        <f t="shared" si="392"/>
        <v>0</v>
      </c>
      <c r="BB56" s="278"/>
      <c r="BC56" s="66">
        <f t="shared" si="393"/>
        <v>0</v>
      </c>
      <c r="BD56" s="67">
        <f t="shared" si="394"/>
        <v>0</v>
      </c>
      <c r="BE56" s="278"/>
      <c r="BF56" s="66">
        <f t="shared" si="395"/>
        <v>0</v>
      </c>
      <c r="BG56" s="67">
        <f t="shared" si="396"/>
        <v>0</v>
      </c>
    </row>
    <row r="57" spans="1:59" x14ac:dyDescent="0.25">
      <c r="A57" s="59">
        <f t="shared" si="360"/>
        <v>0</v>
      </c>
      <c r="B57" s="60">
        <f t="shared" si="361"/>
        <v>0</v>
      </c>
      <c r="C57" s="149"/>
      <c r="D57" s="150" t="s">
        <v>696</v>
      </c>
      <c r="E57" s="321" t="s">
        <v>548</v>
      </c>
      <c r="F57" s="147">
        <f t="shared" si="362"/>
        <v>510</v>
      </c>
      <c r="G57" s="63"/>
      <c r="H57" s="148"/>
      <c r="I57" s="278"/>
      <c r="J57" s="66">
        <f t="shared" si="397"/>
        <v>0</v>
      </c>
      <c r="K57" s="67">
        <f t="shared" si="398"/>
        <v>0</v>
      </c>
      <c r="L57" s="278"/>
      <c r="M57" s="66">
        <f t="shared" si="365"/>
        <v>0</v>
      </c>
      <c r="N57" s="67">
        <f t="shared" si="366"/>
        <v>0</v>
      </c>
      <c r="O57" s="278"/>
      <c r="P57" s="66">
        <f t="shared" si="367"/>
        <v>0</v>
      </c>
      <c r="Q57" s="67">
        <f t="shared" si="368"/>
        <v>0</v>
      </c>
      <c r="R57" s="278"/>
      <c r="S57" s="66">
        <f t="shared" si="369"/>
        <v>0</v>
      </c>
      <c r="T57" s="67">
        <f t="shared" si="370"/>
        <v>0</v>
      </c>
      <c r="U57" s="278"/>
      <c r="V57" s="66">
        <f t="shared" si="371"/>
        <v>0</v>
      </c>
      <c r="W57" s="67">
        <f t="shared" si="372"/>
        <v>0</v>
      </c>
      <c r="X57" s="278">
        <v>155</v>
      </c>
      <c r="Y57" s="66">
        <f t="shared" si="373"/>
        <v>0</v>
      </c>
      <c r="Z57" s="67">
        <f t="shared" si="374"/>
        <v>0</v>
      </c>
      <c r="AA57" s="278"/>
      <c r="AB57" s="66">
        <f t="shared" si="375"/>
        <v>0</v>
      </c>
      <c r="AC57" s="67">
        <f t="shared" si="376"/>
        <v>0</v>
      </c>
      <c r="AD57" s="278">
        <v>350</v>
      </c>
      <c r="AE57" s="66">
        <f t="shared" si="377"/>
        <v>0</v>
      </c>
      <c r="AF57" s="67">
        <f t="shared" si="378"/>
        <v>0</v>
      </c>
      <c r="AG57" s="278">
        <v>5</v>
      </c>
      <c r="AH57" s="66">
        <f t="shared" si="379"/>
        <v>0</v>
      </c>
      <c r="AI57" s="67">
        <f t="shared" si="380"/>
        <v>0</v>
      </c>
      <c r="AJ57" s="278"/>
      <c r="AK57" s="66">
        <f t="shared" si="381"/>
        <v>0</v>
      </c>
      <c r="AL57" s="67">
        <f t="shared" si="382"/>
        <v>0</v>
      </c>
      <c r="AM57" s="278"/>
      <c r="AN57" s="66">
        <f t="shared" si="383"/>
        <v>0</v>
      </c>
      <c r="AO57" s="67">
        <f t="shared" si="384"/>
        <v>0</v>
      </c>
      <c r="AP57" s="278"/>
      <c r="AQ57" s="66">
        <f t="shared" si="385"/>
        <v>0</v>
      </c>
      <c r="AR57" s="67">
        <f t="shared" si="386"/>
        <v>0</v>
      </c>
      <c r="AS57" s="278"/>
      <c r="AT57" s="66">
        <f t="shared" si="387"/>
        <v>0</v>
      </c>
      <c r="AU57" s="67">
        <f t="shared" si="388"/>
        <v>0</v>
      </c>
      <c r="AV57" s="278"/>
      <c r="AW57" s="66">
        <f t="shared" si="389"/>
        <v>0</v>
      </c>
      <c r="AX57" s="67">
        <f t="shared" si="390"/>
        <v>0</v>
      </c>
      <c r="AY57" s="278"/>
      <c r="AZ57" s="66">
        <f t="shared" si="391"/>
        <v>0</v>
      </c>
      <c r="BA57" s="67">
        <f t="shared" si="392"/>
        <v>0</v>
      </c>
      <c r="BB57" s="278"/>
      <c r="BC57" s="66">
        <f t="shared" si="393"/>
        <v>0</v>
      </c>
      <c r="BD57" s="67">
        <f t="shared" si="394"/>
        <v>0</v>
      </c>
      <c r="BE57" s="278"/>
      <c r="BF57" s="66">
        <f t="shared" si="395"/>
        <v>0</v>
      </c>
      <c r="BG57" s="67">
        <f t="shared" si="396"/>
        <v>0</v>
      </c>
    </row>
    <row r="58" spans="1:59" x14ac:dyDescent="0.25">
      <c r="A58" s="59">
        <f t="shared" si="360"/>
        <v>0</v>
      </c>
      <c r="B58" s="60">
        <f t="shared" si="361"/>
        <v>0</v>
      </c>
      <c r="C58" s="149"/>
      <c r="D58" s="150" t="s">
        <v>1095</v>
      </c>
      <c r="E58" s="318" t="s">
        <v>55</v>
      </c>
      <c r="F58" s="147">
        <f t="shared" si="362"/>
        <v>36</v>
      </c>
      <c r="G58" s="63"/>
      <c r="H58" s="148"/>
      <c r="I58" s="278">
        <v>4</v>
      </c>
      <c r="J58" s="66">
        <f t="shared" si="397"/>
        <v>0</v>
      </c>
      <c r="K58" s="67">
        <f t="shared" si="398"/>
        <v>0</v>
      </c>
      <c r="L58" s="278"/>
      <c r="M58" s="66">
        <f t="shared" si="365"/>
        <v>0</v>
      </c>
      <c r="N58" s="67">
        <f t="shared" si="366"/>
        <v>0</v>
      </c>
      <c r="O58" s="278"/>
      <c r="P58" s="66">
        <f t="shared" si="367"/>
        <v>0</v>
      </c>
      <c r="Q58" s="67">
        <f t="shared" si="368"/>
        <v>0</v>
      </c>
      <c r="R58" s="278">
        <v>3</v>
      </c>
      <c r="S58" s="66">
        <f t="shared" si="369"/>
        <v>0</v>
      </c>
      <c r="T58" s="67">
        <f t="shared" si="370"/>
        <v>0</v>
      </c>
      <c r="U58" s="278">
        <v>4</v>
      </c>
      <c r="V58" s="66">
        <f t="shared" si="371"/>
        <v>0</v>
      </c>
      <c r="W58" s="67">
        <f t="shared" si="372"/>
        <v>0</v>
      </c>
      <c r="X58" s="278">
        <v>4</v>
      </c>
      <c r="Y58" s="66">
        <f t="shared" si="373"/>
        <v>0</v>
      </c>
      <c r="Z58" s="67">
        <f t="shared" si="374"/>
        <v>0</v>
      </c>
      <c r="AA58" s="278">
        <v>1</v>
      </c>
      <c r="AB58" s="66">
        <f t="shared" si="375"/>
        <v>0</v>
      </c>
      <c r="AC58" s="67">
        <f t="shared" si="376"/>
        <v>0</v>
      </c>
      <c r="AD58" s="278">
        <v>10</v>
      </c>
      <c r="AE58" s="66">
        <f t="shared" si="377"/>
        <v>0</v>
      </c>
      <c r="AF58" s="67">
        <f t="shared" si="378"/>
        <v>0</v>
      </c>
      <c r="AG58" s="278">
        <v>2</v>
      </c>
      <c r="AH58" s="66">
        <f t="shared" si="379"/>
        <v>0</v>
      </c>
      <c r="AI58" s="67">
        <f t="shared" si="380"/>
        <v>0</v>
      </c>
      <c r="AJ58" s="278">
        <v>4</v>
      </c>
      <c r="AK58" s="66">
        <f t="shared" si="381"/>
        <v>0</v>
      </c>
      <c r="AL58" s="67">
        <f t="shared" si="382"/>
        <v>0</v>
      </c>
      <c r="AM58" s="278"/>
      <c r="AN58" s="66">
        <f t="shared" si="383"/>
        <v>0</v>
      </c>
      <c r="AO58" s="67">
        <f t="shared" si="384"/>
        <v>0</v>
      </c>
      <c r="AP58" s="278"/>
      <c r="AQ58" s="66">
        <f t="shared" si="385"/>
        <v>0</v>
      </c>
      <c r="AR58" s="67">
        <f t="shared" si="386"/>
        <v>0</v>
      </c>
      <c r="AS58" s="278"/>
      <c r="AT58" s="66">
        <f t="shared" si="387"/>
        <v>0</v>
      </c>
      <c r="AU58" s="67">
        <f t="shared" si="388"/>
        <v>0</v>
      </c>
      <c r="AV58" s="278">
        <v>2</v>
      </c>
      <c r="AW58" s="66">
        <f t="shared" si="389"/>
        <v>0</v>
      </c>
      <c r="AX58" s="67">
        <f t="shared" si="390"/>
        <v>0</v>
      </c>
      <c r="AY58" s="278">
        <v>2</v>
      </c>
      <c r="AZ58" s="66">
        <f t="shared" si="391"/>
        <v>0</v>
      </c>
      <c r="BA58" s="67">
        <f t="shared" si="392"/>
        <v>0</v>
      </c>
      <c r="BB58" s="278"/>
      <c r="BC58" s="66">
        <f t="shared" si="393"/>
        <v>0</v>
      </c>
      <c r="BD58" s="67">
        <f t="shared" si="394"/>
        <v>0</v>
      </c>
      <c r="BE58" s="278"/>
      <c r="BF58" s="66">
        <f t="shared" si="395"/>
        <v>0</v>
      </c>
      <c r="BG58" s="67">
        <f t="shared" si="396"/>
        <v>0</v>
      </c>
    </row>
    <row r="59" spans="1:59" x14ac:dyDescent="0.25">
      <c r="A59" s="59">
        <f t="shared" si="360"/>
        <v>0</v>
      </c>
      <c r="B59" s="60">
        <f t="shared" si="361"/>
        <v>0</v>
      </c>
      <c r="C59" s="149"/>
      <c r="D59" s="150" t="s">
        <v>1096</v>
      </c>
      <c r="E59" s="321" t="s">
        <v>1077</v>
      </c>
      <c r="F59" s="147">
        <f t="shared" si="362"/>
        <v>50</v>
      </c>
      <c r="G59" s="63"/>
      <c r="H59" s="148"/>
      <c r="I59" s="278"/>
      <c r="J59" s="66">
        <f t="shared" si="397"/>
        <v>0</v>
      </c>
      <c r="K59" s="67">
        <f t="shared" si="398"/>
        <v>0</v>
      </c>
      <c r="L59" s="278"/>
      <c r="M59" s="66">
        <f t="shared" si="365"/>
        <v>0</v>
      </c>
      <c r="N59" s="67">
        <f t="shared" si="366"/>
        <v>0</v>
      </c>
      <c r="O59" s="278"/>
      <c r="P59" s="66">
        <f t="shared" si="367"/>
        <v>0</v>
      </c>
      <c r="Q59" s="67">
        <f t="shared" si="368"/>
        <v>0</v>
      </c>
      <c r="R59" s="278"/>
      <c r="S59" s="66">
        <f t="shared" si="369"/>
        <v>0</v>
      </c>
      <c r="T59" s="67">
        <f t="shared" si="370"/>
        <v>0</v>
      </c>
      <c r="U59" s="278"/>
      <c r="V59" s="66">
        <f t="shared" si="371"/>
        <v>0</v>
      </c>
      <c r="W59" s="67">
        <f t="shared" si="372"/>
        <v>0</v>
      </c>
      <c r="X59" s="278">
        <v>50</v>
      </c>
      <c r="Y59" s="66">
        <f t="shared" si="373"/>
        <v>0</v>
      </c>
      <c r="Z59" s="67">
        <f t="shared" si="374"/>
        <v>0</v>
      </c>
      <c r="AA59" s="278"/>
      <c r="AB59" s="66">
        <f t="shared" si="375"/>
        <v>0</v>
      </c>
      <c r="AC59" s="67">
        <f t="shared" si="376"/>
        <v>0</v>
      </c>
      <c r="AD59" s="278"/>
      <c r="AE59" s="66">
        <f t="shared" si="377"/>
        <v>0</v>
      </c>
      <c r="AF59" s="67">
        <f t="shared" si="378"/>
        <v>0</v>
      </c>
      <c r="AG59" s="278"/>
      <c r="AH59" s="66">
        <f t="shared" si="379"/>
        <v>0</v>
      </c>
      <c r="AI59" s="67">
        <f t="shared" si="380"/>
        <v>0</v>
      </c>
      <c r="AJ59" s="278"/>
      <c r="AK59" s="66">
        <f t="shared" si="381"/>
        <v>0</v>
      </c>
      <c r="AL59" s="67">
        <f t="shared" si="382"/>
        <v>0</v>
      </c>
      <c r="AM59" s="278"/>
      <c r="AN59" s="66">
        <f t="shared" si="383"/>
        <v>0</v>
      </c>
      <c r="AO59" s="67">
        <f t="shared" si="384"/>
        <v>0</v>
      </c>
      <c r="AP59" s="278"/>
      <c r="AQ59" s="66">
        <f t="shared" si="385"/>
        <v>0</v>
      </c>
      <c r="AR59" s="67">
        <f t="shared" si="386"/>
        <v>0</v>
      </c>
      <c r="AS59" s="278"/>
      <c r="AT59" s="66">
        <f t="shared" si="387"/>
        <v>0</v>
      </c>
      <c r="AU59" s="67">
        <f t="shared" si="388"/>
        <v>0</v>
      </c>
      <c r="AV59" s="278"/>
      <c r="AW59" s="66">
        <f t="shared" si="389"/>
        <v>0</v>
      </c>
      <c r="AX59" s="67">
        <f t="shared" si="390"/>
        <v>0</v>
      </c>
      <c r="AY59" s="278"/>
      <c r="AZ59" s="66">
        <f t="shared" si="391"/>
        <v>0</v>
      </c>
      <c r="BA59" s="67">
        <f t="shared" si="392"/>
        <v>0</v>
      </c>
      <c r="BB59" s="278"/>
      <c r="BC59" s="66">
        <f t="shared" si="393"/>
        <v>0</v>
      </c>
      <c r="BD59" s="67">
        <f t="shared" si="394"/>
        <v>0</v>
      </c>
      <c r="BE59" s="278"/>
      <c r="BF59" s="66">
        <f t="shared" si="395"/>
        <v>0</v>
      </c>
      <c r="BG59" s="67">
        <f t="shared" si="396"/>
        <v>0</v>
      </c>
    </row>
    <row r="60" spans="1:59" ht="14.4" x14ac:dyDescent="0.3">
      <c r="A60" s="59">
        <f t="shared" si="360"/>
        <v>0</v>
      </c>
      <c r="B60" s="60">
        <f t="shared" si="361"/>
        <v>0</v>
      </c>
      <c r="C60" s="149"/>
      <c r="D60" s="150" t="s">
        <v>697</v>
      </c>
      <c r="E60" s="319"/>
      <c r="F60" s="147">
        <f t="shared" si="362"/>
        <v>0</v>
      </c>
      <c r="G60" s="63"/>
      <c r="H60" s="148"/>
      <c r="I60" s="203"/>
      <c r="J60" s="66">
        <f t="shared" si="363"/>
        <v>0</v>
      </c>
      <c r="K60" s="67">
        <f t="shared" si="364"/>
        <v>0</v>
      </c>
      <c r="L60" s="203"/>
      <c r="M60" s="66">
        <f t="shared" si="365"/>
        <v>0</v>
      </c>
      <c r="N60" s="67">
        <f t="shared" si="366"/>
        <v>0</v>
      </c>
      <c r="O60" s="203"/>
      <c r="P60" s="66">
        <f t="shared" si="367"/>
        <v>0</v>
      </c>
      <c r="Q60" s="67">
        <f t="shared" si="368"/>
        <v>0</v>
      </c>
      <c r="R60" s="203"/>
      <c r="S60" s="66">
        <f t="shared" si="369"/>
        <v>0</v>
      </c>
      <c r="T60" s="67">
        <f t="shared" si="370"/>
        <v>0</v>
      </c>
      <c r="U60" s="203"/>
      <c r="V60" s="66">
        <f t="shared" si="371"/>
        <v>0</v>
      </c>
      <c r="W60" s="67">
        <f t="shared" si="372"/>
        <v>0</v>
      </c>
      <c r="X60" s="203"/>
      <c r="Y60" s="66">
        <f t="shared" si="373"/>
        <v>0</v>
      </c>
      <c r="Z60" s="67">
        <f t="shared" si="374"/>
        <v>0</v>
      </c>
      <c r="AA60" s="203"/>
      <c r="AB60" s="66">
        <f t="shared" si="375"/>
        <v>0</v>
      </c>
      <c r="AC60" s="67">
        <f t="shared" si="376"/>
        <v>0</v>
      </c>
      <c r="AD60" s="203"/>
      <c r="AE60" s="66">
        <f t="shared" si="377"/>
        <v>0</v>
      </c>
      <c r="AF60" s="67">
        <f t="shared" si="378"/>
        <v>0</v>
      </c>
      <c r="AG60" s="203"/>
      <c r="AH60" s="66">
        <f t="shared" si="379"/>
        <v>0</v>
      </c>
      <c r="AI60" s="67">
        <f t="shared" si="380"/>
        <v>0</v>
      </c>
      <c r="AJ60" s="203"/>
      <c r="AK60" s="66">
        <f t="shared" si="381"/>
        <v>0</v>
      </c>
      <c r="AL60" s="67">
        <f t="shared" si="382"/>
        <v>0</v>
      </c>
      <c r="AM60" s="203"/>
      <c r="AN60" s="66">
        <f t="shared" si="383"/>
        <v>0</v>
      </c>
      <c r="AO60" s="67">
        <f t="shared" si="384"/>
        <v>0</v>
      </c>
      <c r="AP60" s="203"/>
      <c r="AQ60" s="66">
        <f t="shared" si="385"/>
        <v>0</v>
      </c>
      <c r="AR60" s="67">
        <f t="shared" si="386"/>
        <v>0</v>
      </c>
      <c r="AS60" s="203"/>
      <c r="AT60" s="66">
        <f t="shared" si="387"/>
        <v>0</v>
      </c>
      <c r="AU60" s="67">
        <f t="shared" si="388"/>
        <v>0</v>
      </c>
      <c r="AV60" s="203"/>
      <c r="AW60" s="66">
        <f t="shared" si="389"/>
        <v>0</v>
      </c>
      <c r="AX60" s="67">
        <f t="shared" si="390"/>
        <v>0</v>
      </c>
      <c r="AY60" s="203"/>
      <c r="AZ60" s="66">
        <f t="shared" si="391"/>
        <v>0</v>
      </c>
      <c r="BA60" s="67">
        <f t="shared" si="392"/>
        <v>0</v>
      </c>
      <c r="BB60" s="203"/>
      <c r="BC60" s="66">
        <f t="shared" si="393"/>
        <v>0</v>
      </c>
      <c r="BD60" s="67">
        <f t="shared" si="394"/>
        <v>0</v>
      </c>
      <c r="BE60" s="203"/>
      <c r="BF60" s="66">
        <f t="shared" si="395"/>
        <v>0</v>
      </c>
      <c r="BG60" s="67">
        <f t="shared" si="396"/>
        <v>0</v>
      </c>
    </row>
    <row r="61" spans="1:59" ht="14.4" x14ac:dyDescent="0.3">
      <c r="A61" s="59">
        <f t="shared" si="360"/>
        <v>0</v>
      </c>
      <c r="B61" s="60">
        <f t="shared" si="361"/>
        <v>0</v>
      </c>
      <c r="C61" s="149"/>
      <c r="D61" s="150" t="s">
        <v>698</v>
      </c>
      <c r="E61" s="319"/>
      <c r="F61" s="147">
        <f t="shared" si="362"/>
        <v>0</v>
      </c>
      <c r="G61" s="63"/>
      <c r="H61" s="148"/>
      <c r="I61" s="203"/>
      <c r="J61" s="66">
        <f t="shared" si="363"/>
        <v>0</v>
      </c>
      <c r="K61" s="67">
        <f t="shared" si="364"/>
        <v>0</v>
      </c>
      <c r="L61" s="203"/>
      <c r="M61" s="66">
        <f t="shared" si="365"/>
        <v>0</v>
      </c>
      <c r="N61" s="67">
        <f t="shared" si="366"/>
        <v>0</v>
      </c>
      <c r="O61" s="203"/>
      <c r="P61" s="66">
        <f t="shared" si="367"/>
        <v>0</v>
      </c>
      <c r="Q61" s="67">
        <f t="shared" si="368"/>
        <v>0</v>
      </c>
      <c r="R61" s="203"/>
      <c r="S61" s="66">
        <f t="shared" si="369"/>
        <v>0</v>
      </c>
      <c r="T61" s="67">
        <f t="shared" si="370"/>
        <v>0</v>
      </c>
      <c r="U61" s="203"/>
      <c r="V61" s="66">
        <f t="shared" si="371"/>
        <v>0</v>
      </c>
      <c r="W61" s="67">
        <f t="shared" si="372"/>
        <v>0</v>
      </c>
      <c r="X61" s="203"/>
      <c r="Y61" s="66">
        <f t="shared" si="373"/>
        <v>0</v>
      </c>
      <c r="Z61" s="67">
        <f t="shared" si="374"/>
        <v>0</v>
      </c>
      <c r="AA61" s="203"/>
      <c r="AB61" s="66">
        <f t="shared" si="375"/>
        <v>0</v>
      </c>
      <c r="AC61" s="67">
        <f t="shared" si="376"/>
        <v>0</v>
      </c>
      <c r="AD61" s="203"/>
      <c r="AE61" s="66">
        <f t="shared" si="377"/>
        <v>0</v>
      </c>
      <c r="AF61" s="67">
        <f t="shared" si="378"/>
        <v>0</v>
      </c>
      <c r="AG61" s="203"/>
      <c r="AH61" s="66">
        <f t="shared" si="379"/>
        <v>0</v>
      </c>
      <c r="AI61" s="67">
        <f t="shared" si="380"/>
        <v>0</v>
      </c>
      <c r="AJ61" s="203"/>
      <c r="AK61" s="66">
        <f t="shared" si="381"/>
        <v>0</v>
      </c>
      <c r="AL61" s="67">
        <f t="shared" si="382"/>
        <v>0</v>
      </c>
      <c r="AM61" s="203"/>
      <c r="AN61" s="66">
        <f t="shared" si="383"/>
        <v>0</v>
      </c>
      <c r="AO61" s="67">
        <f t="shared" si="384"/>
        <v>0</v>
      </c>
      <c r="AP61" s="203"/>
      <c r="AQ61" s="66">
        <f t="shared" si="385"/>
        <v>0</v>
      </c>
      <c r="AR61" s="67">
        <f t="shared" si="386"/>
        <v>0</v>
      </c>
      <c r="AS61" s="203"/>
      <c r="AT61" s="66">
        <f t="shared" si="387"/>
        <v>0</v>
      </c>
      <c r="AU61" s="67">
        <f t="shared" si="388"/>
        <v>0</v>
      </c>
      <c r="AV61" s="203"/>
      <c r="AW61" s="66">
        <f t="shared" si="389"/>
        <v>0</v>
      </c>
      <c r="AX61" s="67">
        <f t="shared" si="390"/>
        <v>0</v>
      </c>
      <c r="AY61" s="203"/>
      <c r="AZ61" s="66">
        <f t="shared" si="391"/>
        <v>0</v>
      </c>
      <c r="BA61" s="67">
        <f t="shared" si="392"/>
        <v>0</v>
      </c>
      <c r="BB61" s="203"/>
      <c r="BC61" s="66">
        <f t="shared" si="393"/>
        <v>0</v>
      </c>
      <c r="BD61" s="67">
        <f t="shared" si="394"/>
        <v>0</v>
      </c>
      <c r="BE61" s="203"/>
      <c r="BF61" s="66">
        <f t="shared" si="395"/>
        <v>0</v>
      </c>
      <c r="BG61" s="67">
        <f t="shared" si="396"/>
        <v>0</v>
      </c>
    </row>
    <row r="62" spans="1:59" ht="14.4" x14ac:dyDescent="0.3">
      <c r="A62" s="59">
        <f t="shared" si="360"/>
        <v>0</v>
      </c>
      <c r="B62" s="60">
        <f t="shared" si="361"/>
        <v>0</v>
      </c>
      <c r="C62" s="149"/>
      <c r="D62" s="150" t="s">
        <v>699</v>
      </c>
      <c r="E62" s="319"/>
      <c r="F62" s="147">
        <f t="shared" si="362"/>
        <v>0</v>
      </c>
      <c r="G62" s="63"/>
      <c r="H62" s="148"/>
      <c r="I62" s="203"/>
      <c r="J62" s="66">
        <f t="shared" si="363"/>
        <v>0</v>
      </c>
      <c r="K62" s="67">
        <f t="shared" si="364"/>
        <v>0</v>
      </c>
      <c r="L62" s="203"/>
      <c r="M62" s="66">
        <f t="shared" si="365"/>
        <v>0</v>
      </c>
      <c r="N62" s="67">
        <f t="shared" si="366"/>
        <v>0</v>
      </c>
      <c r="O62" s="203"/>
      <c r="P62" s="66">
        <f t="shared" si="367"/>
        <v>0</v>
      </c>
      <c r="Q62" s="67">
        <f t="shared" si="368"/>
        <v>0</v>
      </c>
      <c r="R62" s="203"/>
      <c r="S62" s="66">
        <f t="shared" si="369"/>
        <v>0</v>
      </c>
      <c r="T62" s="67">
        <f t="shared" si="370"/>
        <v>0</v>
      </c>
      <c r="U62" s="203"/>
      <c r="V62" s="66">
        <f t="shared" si="371"/>
        <v>0</v>
      </c>
      <c r="W62" s="67">
        <f t="shared" si="372"/>
        <v>0</v>
      </c>
      <c r="X62" s="203"/>
      <c r="Y62" s="66">
        <f t="shared" si="373"/>
        <v>0</v>
      </c>
      <c r="Z62" s="67">
        <f t="shared" si="374"/>
        <v>0</v>
      </c>
      <c r="AA62" s="203"/>
      <c r="AB62" s="66">
        <f t="shared" si="375"/>
        <v>0</v>
      </c>
      <c r="AC62" s="67">
        <f t="shared" si="376"/>
        <v>0</v>
      </c>
      <c r="AD62" s="203"/>
      <c r="AE62" s="66">
        <f t="shared" si="377"/>
        <v>0</v>
      </c>
      <c r="AF62" s="67">
        <f t="shared" si="378"/>
        <v>0</v>
      </c>
      <c r="AG62" s="203"/>
      <c r="AH62" s="66">
        <f t="shared" si="379"/>
        <v>0</v>
      </c>
      <c r="AI62" s="67">
        <f t="shared" si="380"/>
        <v>0</v>
      </c>
      <c r="AJ62" s="203"/>
      <c r="AK62" s="66">
        <f t="shared" si="381"/>
        <v>0</v>
      </c>
      <c r="AL62" s="67">
        <f t="shared" si="382"/>
        <v>0</v>
      </c>
      <c r="AM62" s="203"/>
      <c r="AN62" s="66">
        <f t="shared" si="383"/>
        <v>0</v>
      </c>
      <c r="AO62" s="67">
        <f t="shared" si="384"/>
        <v>0</v>
      </c>
      <c r="AP62" s="203"/>
      <c r="AQ62" s="66">
        <f t="shared" si="385"/>
        <v>0</v>
      </c>
      <c r="AR62" s="67">
        <f t="shared" si="386"/>
        <v>0</v>
      </c>
      <c r="AS62" s="203"/>
      <c r="AT62" s="66">
        <f t="shared" si="387"/>
        <v>0</v>
      </c>
      <c r="AU62" s="67">
        <f t="shared" si="388"/>
        <v>0</v>
      </c>
      <c r="AV62" s="203"/>
      <c r="AW62" s="66">
        <f t="shared" si="389"/>
        <v>0</v>
      </c>
      <c r="AX62" s="67">
        <f t="shared" si="390"/>
        <v>0</v>
      </c>
      <c r="AY62" s="203"/>
      <c r="AZ62" s="66">
        <f t="shared" si="391"/>
        <v>0</v>
      </c>
      <c r="BA62" s="67">
        <f t="shared" si="392"/>
        <v>0</v>
      </c>
      <c r="BB62" s="203"/>
      <c r="BC62" s="66">
        <f t="shared" si="393"/>
        <v>0</v>
      </c>
      <c r="BD62" s="67">
        <f t="shared" si="394"/>
        <v>0</v>
      </c>
      <c r="BE62" s="203"/>
      <c r="BF62" s="66">
        <f t="shared" si="395"/>
        <v>0</v>
      </c>
      <c r="BG62" s="67">
        <f t="shared" si="396"/>
        <v>0</v>
      </c>
    </row>
    <row r="63" spans="1:59" ht="14.4" x14ac:dyDescent="0.3">
      <c r="A63" s="59">
        <f t="shared" si="360"/>
        <v>0</v>
      </c>
      <c r="B63" s="60">
        <f t="shared" si="361"/>
        <v>0</v>
      </c>
      <c r="C63" s="149"/>
      <c r="D63" s="150" t="s">
        <v>700</v>
      </c>
      <c r="E63" s="319"/>
      <c r="F63" s="147">
        <f t="shared" si="362"/>
        <v>0</v>
      </c>
      <c r="G63" s="63"/>
      <c r="H63" s="148"/>
      <c r="I63" s="203"/>
      <c r="J63" s="66">
        <f t="shared" si="363"/>
        <v>0</v>
      </c>
      <c r="K63" s="67">
        <f t="shared" si="364"/>
        <v>0</v>
      </c>
      <c r="L63" s="203"/>
      <c r="M63" s="66">
        <f t="shared" si="365"/>
        <v>0</v>
      </c>
      <c r="N63" s="67">
        <f t="shared" si="366"/>
        <v>0</v>
      </c>
      <c r="O63" s="203"/>
      <c r="P63" s="66">
        <f t="shared" si="367"/>
        <v>0</v>
      </c>
      <c r="Q63" s="67">
        <f t="shared" si="368"/>
        <v>0</v>
      </c>
      <c r="R63" s="203"/>
      <c r="S63" s="66">
        <f t="shared" si="369"/>
        <v>0</v>
      </c>
      <c r="T63" s="67">
        <f t="shared" si="370"/>
        <v>0</v>
      </c>
      <c r="U63" s="203"/>
      <c r="V63" s="66">
        <f t="shared" si="371"/>
        <v>0</v>
      </c>
      <c r="W63" s="67">
        <f t="shared" si="372"/>
        <v>0</v>
      </c>
      <c r="X63" s="203"/>
      <c r="Y63" s="66">
        <f t="shared" si="373"/>
        <v>0</v>
      </c>
      <c r="Z63" s="67">
        <f t="shared" si="374"/>
        <v>0</v>
      </c>
      <c r="AA63" s="203"/>
      <c r="AB63" s="66">
        <f t="shared" si="375"/>
        <v>0</v>
      </c>
      <c r="AC63" s="67">
        <f t="shared" si="376"/>
        <v>0</v>
      </c>
      <c r="AD63" s="203"/>
      <c r="AE63" s="66">
        <f t="shared" si="377"/>
        <v>0</v>
      </c>
      <c r="AF63" s="67">
        <f t="shared" si="378"/>
        <v>0</v>
      </c>
      <c r="AG63" s="203"/>
      <c r="AH63" s="66">
        <f t="shared" si="379"/>
        <v>0</v>
      </c>
      <c r="AI63" s="67">
        <f t="shared" si="380"/>
        <v>0</v>
      </c>
      <c r="AJ63" s="203"/>
      <c r="AK63" s="66">
        <f t="shared" si="381"/>
        <v>0</v>
      </c>
      <c r="AL63" s="67">
        <f t="shared" si="382"/>
        <v>0</v>
      </c>
      <c r="AM63" s="203"/>
      <c r="AN63" s="66">
        <f t="shared" si="383"/>
        <v>0</v>
      </c>
      <c r="AO63" s="67">
        <f t="shared" si="384"/>
        <v>0</v>
      </c>
      <c r="AP63" s="203"/>
      <c r="AQ63" s="66">
        <f t="shared" si="385"/>
        <v>0</v>
      </c>
      <c r="AR63" s="67">
        <f t="shared" si="386"/>
        <v>0</v>
      </c>
      <c r="AS63" s="203"/>
      <c r="AT63" s="66">
        <f t="shared" si="387"/>
        <v>0</v>
      </c>
      <c r="AU63" s="67">
        <f t="shared" si="388"/>
        <v>0</v>
      </c>
      <c r="AV63" s="203"/>
      <c r="AW63" s="66">
        <f t="shared" si="389"/>
        <v>0</v>
      </c>
      <c r="AX63" s="67">
        <f t="shared" si="390"/>
        <v>0</v>
      </c>
      <c r="AY63" s="203"/>
      <c r="AZ63" s="66">
        <f t="shared" si="391"/>
        <v>0</v>
      </c>
      <c r="BA63" s="67">
        <f t="shared" si="392"/>
        <v>0</v>
      </c>
      <c r="BB63" s="203"/>
      <c r="BC63" s="66">
        <f t="shared" si="393"/>
        <v>0</v>
      </c>
      <c r="BD63" s="67">
        <f t="shared" si="394"/>
        <v>0</v>
      </c>
      <c r="BE63" s="203"/>
      <c r="BF63" s="66">
        <f t="shared" si="395"/>
        <v>0</v>
      </c>
      <c r="BG63" s="67">
        <f t="shared" si="396"/>
        <v>0</v>
      </c>
    </row>
    <row r="64" spans="1:59" x14ac:dyDescent="0.25">
      <c r="A64" s="87"/>
      <c r="B64" s="69"/>
      <c r="C64" s="151"/>
      <c r="D64" s="144" t="s">
        <v>701</v>
      </c>
      <c r="E64" s="422" t="s">
        <v>913</v>
      </c>
      <c r="F64" s="312">
        <f t="shared" si="362"/>
        <v>32</v>
      </c>
      <c r="G64" s="56"/>
      <c r="H64" s="53"/>
      <c r="I64" s="311">
        <f>I65</f>
        <v>0</v>
      </c>
      <c r="J64" s="57"/>
      <c r="K64" s="55"/>
      <c r="L64" s="311">
        <f>L65</f>
        <v>4</v>
      </c>
      <c r="M64" s="57"/>
      <c r="N64" s="55"/>
      <c r="O64" s="311">
        <f>O65</f>
        <v>0</v>
      </c>
      <c r="P64" s="57"/>
      <c r="Q64" s="55"/>
      <c r="R64" s="311">
        <f>R65</f>
        <v>2</v>
      </c>
      <c r="S64" s="57"/>
      <c r="T64" s="55"/>
      <c r="U64" s="311">
        <f>U65</f>
        <v>0</v>
      </c>
      <c r="V64" s="57"/>
      <c r="W64" s="55"/>
      <c r="X64" s="311">
        <f>X65</f>
        <v>2</v>
      </c>
      <c r="Y64" s="57"/>
      <c r="Z64" s="55"/>
      <c r="AA64" s="311">
        <f>AA65</f>
        <v>14</v>
      </c>
      <c r="AB64" s="57"/>
      <c r="AC64" s="55"/>
      <c r="AD64" s="311">
        <f>AD65</f>
        <v>0</v>
      </c>
      <c r="AE64" s="57"/>
      <c r="AF64" s="55"/>
      <c r="AG64" s="311">
        <f>AG65</f>
        <v>0</v>
      </c>
      <c r="AH64" s="57"/>
      <c r="AI64" s="55"/>
      <c r="AJ64" s="311">
        <f>AJ65</f>
        <v>0</v>
      </c>
      <c r="AK64" s="57"/>
      <c r="AL64" s="55"/>
      <c r="AM64" s="311">
        <f>AM65</f>
        <v>0</v>
      </c>
      <c r="AN64" s="57"/>
      <c r="AO64" s="55"/>
      <c r="AP64" s="311">
        <f>AP65</f>
        <v>4</v>
      </c>
      <c r="AQ64" s="57"/>
      <c r="AR64" s="55"/>
      <c r="AS64" s="311">
        <f>AS65</f>
        <v>2</v>
      </c>
      <c r="AT64" s="57"/>
      <c r="AU64" s="55"/>
      <c r="AV64" s="311">
        <f>AV65</f>
        <v>2</v>
      </c>
      <c r="AW64" s="57"/>
      <c r="AX64" s="55"/>
      <c r="AY64" s="311">
        <f>AY65</f>
        <v>2</v>
      </c>
      <c r="AZ64" s="57"/>
      <c r="BA64" s="55"/>
      <c r="BB64" s="311">
        <f>BB65</f>
        <v>0</v>
      </c>
      <c r="BC64" s="57"/>
      <c r="BD64" s="55"/>
      <c r="BE64" s="311">
        <f>BE65</f>
        <v>0</v>
      </c>
      <c r="BF64" s="57"/>
      <c r="BG64" s="55"/>
    </row>
    <row r="65" spans="1:59" x14ac:dyDescent="0.25">
      <c r="A65" s="323"/>
      <c r="B65" s="324"/>
      <c r="C65" s="325"/>
      <c r="D65" s="150" t="s">
        <v>702</v>
      </c>
      <c r="E65" s="317" t="s">
        <v>655</v>
      </c>
      <c r="F65" s="312">
        <f t="shared" si="362"/>
        <v>32</v>
      </c>
      <c r="G65" s="56"/>
      <c r="H65" s="53"/>
      <c r="I65" s="311">
        <f>SUM(I66:I67)</f>
        <v>0</v>
      </c>
      <c r="J65" s="276"/>
      <c r="K65" s="277"/>
      <c r="L65" s="311">
        <f>SUM(L66:L67)</f>
        <v>4</v>
      </c>
      <c r="M65" s="276"/>
      <c r="N65" s="277"/>
      <c r="O65" s="311">
        <f>SUM(O66:O67)</f>
        <v>0</v>
      </c>
      <c r="P65" s="276"/>
      <c r="Q65" s="277"/>
      <c r="R65" s="311">
        <f>SUM(R66:R67)</f>
        <v>2</v>
      </c>
      <c r="S65" s="276"/>
      <c r="T65" s="277"/>
      <c r="U65" s="311">
        <f>SUM(U66:U67)</f>
        <v>0</v>
      </c>
      <c r="V65" s="276"/>
      <c r="W65" s="277"/>
      <c r="X65" s="311">
        <f>SUM(X66:X67)</f>
        <v>2</v>
      </c>
      <c r="Y65" s="276"/>
      <c r="Z65" s="277"/>
      <c r="AA65" s="311">
        <f>SUM(AA66:AA67)</f>
        <v>14</v>
      </c>
      <c r="AB65" s="276"/>
      <c r="AC65" s="277"/>
      <c r="AD65" s="311">
        <f>SUM(AD66:AD67)</f>
        <v>0</v>
      </c>
      <c r="AE65" s="276"/>
      <c r="AF65" s="277"/>
      <c r="AG65" s="311">
        <f>SUM(AG66:AG67)</f>
        <v>0</v>
      </c>
      <c r="AH65" s="276"/>
      <c r="AI65" s="277"/>
      <c r="AJ65" s="311">
        <f>SUM(AJ66:AJ67)</f>
        <v>0</v>
      </c>
      <c r="AK65" s="276"/>
      <c r="AL65" s="277"/>
      <c r="AM65" s="311">
        <f>SUM(AM66:AM67)</f>
        <v>0</v>
      </c>
      <c r="AN65" s="276"/>
      <c r="AO65" s="277"/>
      <c r="AP65" s="311">
        <f>SUM(AP66:AP67)</f>
        <v>4</v>
      </c>
      <c r="AQ65" s="276"/>
      <c r="AR65" s="277"/>
      <c r="AS65" s="311">
        <f>SUM(AS66:AS67)</f>
        <v>2</v>
      </c>
      <c r="AT65" s="276"/>
      <c r="AU65" s="277"/>
      <c r="AV65" s="311">
        <f>SUM(AV66:AV67)</f>
        <v>2</v>
      </c>
      <c r="AW65" s="276"/>
      <c r="AX65" s="277"/>
      <c r="AY65" s="311">
        <f>SUM(AY66:AY67)</f>
        <v>2</v>
      </c>
      <c r="AZ65" s="276"/>
      <c r="BA65" s="277"/>
      <c r="BB65" s="311">
        <f>SUM(BB66:BB67)</f>
        <v>0</v>
      </c>
      <c r="BC65" s="276"/>
      <c r="BD65" s="277"/>
      <c r="BE65" s="311">
        <f>SUM(BE66:BE67)</f>
        <v>0</v>
      </c>
      <c r="BF65" s="276"/>
      <c r="BG65" s="277"/>
    </row>
    <row r="66" spans="1:59" x14ac:dyDescent="0.25">
      <c r="A66" s="59">
        <f>SUMIF($H$5:$AAF$5,"QTY*Equipment",$H66:$AAF66)</f>
        <v>0</v>
      </c>
      <c r="B66" s="60">
        <f>SUMIF($H$5:$AAF$5,"QTY*Install",$H66:$AAF66)</f>
        <v>0</v>
      </c>
      <c r="C66" s="149"/>
      <c r="D66" s="150" t="s">
        <v>706</v>
      </c>
      <c r="E66" s="318" t="s">
        <v>703</v>
      </c>
      <c r="F66" s="147">
        <f t="shared" si="362"/>
        <v>16</v>
      </c>
      <c r="G66" s="63"/>
      <c r="H66" s="148"/>
      <c r="I66" s="278"/>
      <c r="J66" s="66">
        <f t="shared" ref="J66:J78" si="399">I66*$G66</f>
        <v>0</v>
      </c>
      <c r="K66" s="67">
        <f t="shared" ref="K66:K78" si="400">I66*$H66</f>
        <v>0</v>
      </c>
      <c r="L66" s="278"/>
      <c r="M66" s="66">
        <f t="shared" ref="M66:M67" si="401">L66*$G66</f>
        <v>0</v>
      </c>
      <c r="N66" s="67">
        <f t="shared" ref="N66:N67" si="402">L66*$H66</f>
        <v>0</v>
      </c>
      <c r="O66" s="278"/>
      <c r="P66" s="66">
        <f t="shared" ref="P66:P67" si="403">O66*$G66</f>
        <v>0</v>
      </c>
      <c r="Q66" s="67">
        <f t="shared" ref="Q66:Q67" si="404">O66*$H66</f>
        <v>0</v>
      </c>
      <c r="R66" s="278">
        <v>2</v>
      </c>
      <c r="S66" s="66">
        <f t="shared" ref="S66:S67" si="405">R66*$G66</f>
        <v>0</v>
      </c>
      <c r="T66" s="67">
        <f t="shared" ref="T66:T67" si="406">R66*$H66</f>
        <v>0</v>
      </c>
      <c r="U66" s="278"/>
      <c r="V66" s="66">
        <f t="shared" ref="V66:V67" si="407">U66*$G66</f>
        <v>0</v>
      </c>
      <c r="W66" s="67">
        <f t="shared" ref="W66:W67" si="408">U66*$H66</f>
        <v>0</v>
      </c>
      <c r="X66" s="278">
        <v>2</v>
      </c>
      <c r="Y66" s="66">
        <f t="shared" ref="Y66:Y67" si="409">X66*$G66</f>
        <v>0</v>
      </c>
      <c r="Z66" s="67">
        <f t="shared" ref="Z66:Z67" si="410">X66*$H66</f>
        <v>0</v>
      </c>
      <c r="AA66" s="278">
        <v>7</v>
      </c>
      <c r="AB66" s="66">
        <f t="shared" ref="AB66:AB67" si="411">AA66*$G66</f>
        <v>0</v>
      </c>
      <c r="AC66" s="67">
        <f t="shared" ref="AC66:AC67" si="412">AA66*$H66</f>
        <v>0</v>
      </c>
      <c r="AD66" s="278"/>
      <c r="AE66" s="66">
        <f t="shared" ref="AE66:AE67" si="413">AD66*$G66</f>
        <v>0</v>
      </c>
      <c r="AF66" s="67">
        <f t="shared" ref="AF66:AF67" si="414">AD66*$H66</f>
        <v>0</v>
      </c>
      <c r="AG66" s="278"/>
      <c r="AH66" s="66">
        <f t="shared" ref="AH66:AH67" si="415">AG66*$G66</f>
        <v>0</v>
      </c>
      <c r="AI66" s="67">
        <f t="shared" ref="AI66:AI67" si="416">AG66*$H66</f>
        <v>0</v>
      </c>
      <c r="AJ66" s="278"/>
      <c r="AK66" s="66">
        <f t="shared" ref="AK66:AK67" si="417">AJ66*$G66</f>
        <v>0</v>
      </c>
      <c r="AL66" s="67">
        <f t="shared" ref="AL66:AL67" si="418">AJ66*$H66</f>
        <v>0</v>
      </c>
      <c r="AM66" s="278"/>
      <c r="AN66" s="66">
        <f t="shared" ref="AN66:AN67" si="419">AM66*$G66</f>
        <v>0</v>
      </c>
      <c r="AO66" s="67">
        <f t="shared" ref="AO66:AO67" si="420">AM66*$H66</f>
        <v>0</v>
      </c>
      <c r="AP66" s="278"/>
      <c r="AQ66" s="66">
        <f>AP66*$G66</f>
        <v>0</v>
      </c>
      <c r="AR66" s="67">
        <f>AP66*$H66</f>
        <v>0</v>
      </c>
      <c r="AS66" s="278">
        <v>2</v>
      </c>
      <c r="AT66" s="66">
        <f t="shared" ref="AT66:AT67" si="421">AS66*$G66</f>
        <v>0</v>
      </c>
      <c r="AU66" s="67">
        <f>AS66*$H66</f>
        <v>0</v>
      </c>
      <c r="AV66" s="278">
        <v>2</v>
      </c>
      <c r="AW66" s="66">
        <f t="shared" ref="AW66:AW67" si="422">AV66*$G66</f>
        <v>0</v>
      </c>
      <c r="AX66" s="67">
        <f t="shared" ref="AX66:AX67" si="423">AV66*$H66</f>
        <v>0</v>
      </c>
      <c r="AY66" s="278">
        <v>1</v>
      </c>
      <c r="AZ66" s="66">
        <f t="shared" ref="AZ66:AZ67" si="424">AY66*$G66</f>
        <v>0</v>
      </c>
      <c r="BA66" s="67">
        <f t="shared" ref="BA66:BA67" si="425">AY66*$H66</f>
        <v>0</v>
      </c>
      <c r="BB66" s="278"/>
      <c r="BC66" s="66">
        <f t="shared" ref="BC66:BC67" si="426">BB66*$G66</f>
        <v>0</v>
      </c>
      <c r="BD66" s="67">
        <f t="shared" ref="BD66:BD67" si="427">BB66*$H66</f>
        <v>0</v>
      </c>
      <c r="BE66" s="278"/>
      <c r="BF66" s="66">
        <f t="shared" ref="BF66:BF67" si="428">BE66*$G66</f>
        <v>0</v>
      </c>
      <c r="BG66" s="67">
        <f t="shared" ref="BG66:BG67" si="429">BE66*$H66</f>
        <v>0</v>
      </c>
    </row>
    <row r="67" spans="1:59" x14ac:dyDescent="0.25">
      <c r="A67" s="59">
        <f>SUMIF($H$5:$AAF$5,"QTY*Equipment",$H67:$AAF67)</f>
        <v>0</v>
      </c>
      <c r="B67" s="60">
        <f>SUMIF($H$5:$AAF$5,"QTY*Install",$H67:$AAF67)</f>
        <v>0</v>
      </c>
      <c r="C67" s="149"/>
      <c r="D67" s="150" t="s">
        <v>707</v>
      </c>
      <c r="E67" s="318" t="s">
        <v>704</v>
      </c>
      <c r="F67" s="147">
        <f t="shared" si="362"/>
        <v>16</v>
      </c>
      <c r="G67" s="63"/>
      <c r="H67" s="148"/>
      <c r="I67" s="278"/>
      <c r="J67" s="66">
        <f t="shared" si="399"/>
        <v>0</v>
      </c>
      <c r="K67" s="67">
        <f t="shared" si="400"/>
        <v>0</v>
      </c>
      <c r="L67" s="278">
        <v>4</v>
      </c>
      <c r="M67" s="66">
        <f t="shared" si="401"/>
        <v>0</v>
      </c>
      <c r="N67" s="67">
        <f t="shared" si="402"/>
        <v>0</v>
      </c>
      <c r="O67" s="278"/>
      <c r="P67" s="66">
        <f t="shared" si="403"/>
        <v>0</v>
      </c>
      <c r="Q67" s="67">
        <f t="shared" si="404"/>
        <v>0</v>
      </c>
      <c r="R67" s="278"/>
      <c r="S67" s="66">
        <f t="shared" si="405"/>
        <v>0</v>
      </c>
      <c r="T67" s="67">
        <f t="shared" si="406"/>
        <v>0</v>
      </c>
      <c r="U67" s="278"/>
      <c r="V67" s="66">
        <f t="shared" si="407"/>
        <v>0</v>
      </c>
      <c r="W67" s="67">
        <f t="shared" si="408"/>
        <v>0</v>
      </c>
      <c r="X67" s="278"/>
      <c r="Y67" s="66">
        <f t="shared" si="409"/>
        <v>0</v>
      </c>
      <c r="Z67" s="67">
        <f t="shared" si="410"/>
        <v>0</v>
      </c>
      <c r="AA67" s="278">
        <v>7</v>
      </c>
      <c r="AB67" s="66">
        <f t="shared" si="411"/>
        <v>0</v>
      </c>
      <c r="AC67" s="67">
        <f t="shared" si="412"/>
        <v>0</v>
      </c>
      <c r="AD67" s="278"/>
      <c r="AE67" s="66">
        <f t="shared" si="413"/>
        <v>0</v>
      </c>
      <c r="AF67" s="67">
        <f t="shared" si="414"/>
        <v>0</v>
      </c>
      <c r="AG67" s="278"/>
      <c r="AH67" s="66">
        <f t="shared" si="415"/>
        <v>0</v>
      </c>
      <c r="AI67" s="67">
        <f t="shared" si="416"/>
        <v>0</v>
      </c>
      <c r="AJ67" s="278"/>
      <c r="AK67" s="66">
        <f t="shared" si="417"/>
        <v>0</v>
      </c>
      <c r="AL67" s="67">
        <f t="shared" si="418"/>
        <v>0</v>
      </c>
      <c r="AM67" s="278"/>
      <c r="AN67" s="66">
        <f t="shared" si="419"/>
        <v>0</v>
      </c>
      <c r="AO67" s="67">
        <f t="shared" si="420"/>
        <v>0</v>
      </c>
      <c r="AP67" s="278">
        <v>4</v>
      </c>
      <c r="AQ67" s="66">
        <f>AP67*$G67</f>
        <v>0</v>
      </c>
      <c r="AR67" s="67">
        <f>AP67*$H67</f>
        <v>0</v>
      </c>
      <c r="AS67" s="278"/>
      <c r="AT67" s="66">
        <f t="shared" si="421"/>
        <v>0</v>
      </c>
      <c r="AU67" s="67">
        <f>AS67*$H67</f>
        <v>0</v>
      </c>
      <c r="AV67" s="278"/>
      <c r="AW67" s="66">
        <f t="shared" si="422"/>
        <v>0</v>
      </c>
      <c r="AX67" s="67">
        <f t="shared" si="423"/>
        <v>0</v>
      </c>
      <c r="AY67" s="278">
        <v>1</v>
      </c>
      <c r="AZ67" s="66">
        <f t="shared" si="424"/>
        <v>0</v>
      </c>
      <c r="BA67" s="67">
        <f t="shared" si="425"/>
        <v>0</v>
      </c>
      <c r="BB67" s="278"/>
      <c r="BC67" s="66">
        <f t="shared" si="426"/>
        <v>0</v>
      </c>
      <c r="BD67" s="67">
        <f t="shared" si="427"/>
        <v>0</v>
      </c>
      <c r="BE67" s="278"/>
      <c r="BF67" s="66">
        <f t="shared" si="428"/>
        <v>0</v>
      </c>
      <c r="BG67" s="67">
        <f t="shared" si="429"/>
        <v>0</v>
      </c>
    </row>
    <row r="68" spans="1:59" x14ac:dyDescent="0.25">
      <c r="A68" s="323"/>
      <c r="B68" s="324"/>
      <c r="C68" s="325"/>
      <c r="D68" s="150" t="s">
        <v>1109</v>
      </c>
      <c r="E68" s="317" t="s">
        <v>668</v>
      </c>
      <c r="F68" s="55"/>
      <c r="G68" s="56"/>
      <c r="H68" s="53"/>
      <c r="I68" s="56"/>
      <c r="J68" s="276"/>
      <c r="K68" s="277"/>
      <c r="L68" s="56"/>
      <c r="M68" s="276"/>
      <c r="N68" s="277"/>
      <c r="O68" s="56"/>
      <c r="P68" s="276"/>
      <c r="Q68" s="277"/>
      <c r="R68" s="56"/>
      <c r="S68" s="276"/>
      <c r="T68" s="277"/>
      <c r="U68" s="56"/>
      <c r="V68" s="276"/>
      <c r="W68" s="277"/>
      <c r="X68" s="56"/>
      <c r="Y68" s="276"/>
      <c r="Z68" s="277"/>
      <c r="AA68" s="56"/>
      <c r="AB68" s="276"/>
      <c r="AC68" s="277"/>
      <c r="AD68" s="56"/>
      <c r="AE68" s="276"/>
      <c r="AF68" s="277"/>
      <c r="AG68" s="56"/>
      <c r="AH68" s="276"/>
      <c r="AI68" s="277"/>
      <c r="AJ68" s="56"/>
      <c r="AK68" s="276"/>
      <c r="AL68" s="277"/>
      <c r="AM68" s="56"/>
      <c r="AN68" s="276"/>
      <c r="AO68" s="277"/>
      <c r="AP68" s="56"/>
      <c r="AQ68" s="276"/>
      <c r="AR68" s="277"/>
      <c r="AS68" s="56"/>
      <c r="AT68" s="276"/>
      <c r="AU68" s="277"/>
      <c r="AV68" s="56"/>
      <c r="AW68" s="276"/>
      <c r="AX68" s="277"/>
      <c r="AY68" s="56"/>
      <c r="AZ68" s="276"/>
      <c r="BA68" s="277"/>
      <c r="BB68" s="56"/>
      <c r="BC68" s="276"/>
      <c r="BD68" s="277"/>
      <c r="BE68" s="56"/>
      <c r="BF68" s="276"/>
      <c r="BG68" s="277"/>
    </row>
    <row r="69" spans="1:59" x14ac:dyDescent="0.25">
      <c r="A69" s="59">
        <f>SUMIF($H$5:$AAF$5,"QTY*Equipment",$H69:$AAF69)</f>
        <v>0</v>
      </c>
      <c r="B69" s="60">
        <f>SUMIF($H$5:$AAF$5,"QTY*Install",$H69:$AAF69)</f>
        <v>0</v>
      </c>
      <c r="C69" s="149"/>
      <c r="D69" s="150" t="s">
        <v>1110</v>
      </c>
      <c r="E69" s="318" t="s">
        <v>896</v>
      </c>
      <c r="F69" s="147">
        <f>SUMIF($I$5:$ZM$5,"QTY",$I69:$ZM69)</f>
        <v>0</v>
      </c>
      <c r="G69" s="63"/>
      <c r="H69" s="148"/>
      <c r="I69" s="278"/>
      <c r="J69" s="66">
        <f t="shared" ref="J69" si="430">I69*$G69</f>
        <v>0</v>
      </c>
      <c r="K69" s="67">
        <f t="shared" ref="K69" si="431">I69*$H69</f>
        <v>0</v>
      </c>
      <c r="L69" s="278"/>
      <c r="M69" s="66">
        <f t="shared" ref="M69:M72" si="432">L69*$G69</f>
        <v>0</v>
      </c>
      <c r="N69" s="67">
        <f t="shared" ref="N69:N72" si="433">L69*$H69</f>
        <v>0</v>
      </c>
      <c r="O69" s="278"/>
      <c r="P69" s="66">
        <f t="shared" ref="P69" si="434">O69*$G69</f>
        <v>0</v>
      </c>
      <c r="Q69" s="67">
        <f t="shared" ref="Q69" si="435">O69*$H69</f>
        <v>0</v>
      </c>
      <c r="R69" s="278"/>
      <c r="S69" s="66">
        <f t="shared" ref="S69" si="436">R69*$G69</f>
        <v>0</v>
      </c>
      <c r="T69" s="67">
        <f t="shared" ref="T69" si="437">R69*$H69</f>
        <v>0</v>
      </c>
      <c r="U69" s="278"/>
      <c r="V69" s="66">
        <f t="shared" ref="V69" si="438">U69*$G69</f>
        <v>0</v>
      </c>
      <c r="W69" s="67">
        <f t="shared" ref="W69" si="439">U69*$H69</f>
        <v>0</v>
      </c>
      <c r="X69" s="278"/>
      <c r="Y69" s="66">
        <f t="shared" ref="Y69" si="440">X69*$G69</f>
        <v>0</v>
      </c>
      <c r="Z69" s="67">
        <f t="shared" ref="Z69" si="441">X69*$H69</f>
        <v>0</v>
      </c>
      <c r="AA69" s="278"/>
      <c r="AB69" s="66">
        <f t="shared" ref="AB69" si="442">AA69*$G69</f>
        <v>0</v>
      </c>
      <c r="AC69" s="67">
        <f t="shared" ref="AC69" si="443">AA69*$H69</f>
        <v>0</v>
      </c>
      <c r="AD69" s="278"/>
      <c r="AE69" s="66">
        <f t="shared" ref="AE69" si="444">AD69*$G69</f>
        <v>0</v>
      </c>
      <c r="AF69" s="67">
        <f t="shared" ref="AF69" si="445">AD69*$H69</f>
        <v>0</v>
      </c>
      <c r="AG69" s="278"/>
      <c r="AH69" s="66">
        <f t="shared" ref="AH69" si="446">AG69*$G69</f>
        <v>0</v>
      </c>
      <c r="AI69" s="67">
        <f t="shared" ref="AI69" si="447">AG69*$H69</f>
        <v>0</v>
      </c>
      <c r="AJ69" s="278"/>
      <c r="AK69" s="66">
        <f t="shared" ref="AK69" si="448">AJ69*$G69</f>
        <v>0</v>
      </c>
      <c r="AL69" s="67">
        <f t="shared" ref="AL69" si="449">AJ69*$H69</f>
        <v>0</v>
      </c>
      <c r="AM69" s="278"/>
      <c r="AN69" s="66">
        <f t="shared" ref="AN69" si="450">AM69*$G69</f>
        <v>0</v>
      </c>
      <c r="AO69" s="67">
        <f t="shared" ref="AO69" si="451">AM69*$H69</f>
        <v>0</v>
      </c>
      <c r="AP69" s="278"/>
      <c r="AQ69" s="66">
        <f>AP69*$G69</f>
        <v>0</v>
      </c>
      <c r="AR69" s="67">
        <f>AP69*$H69</f>
        <v>0</v>
      </c>
      <c r="AS69" s="278"/>
      <c r="AT69" s="66">
        <f t="shared" ref="AT69" si="452">AS69*$G69</f>
        <v>0</v>
      </c>
      <c r="AU69" s="67">
        <f>AS69*$H69</f>
        <v>0</v>
      </c>
      <c r="AV69" s="278"/>
      <c r="AW69" s="66">
        <f t="shared" ref="AW69" si="453">AV69*$G69</f>
        <v>0</v>
      </c>
      <c r="AX69" s="67">
        <f t="shared" ref="AX69" si="454">AV69*$H69</f>
        <v>0</v>
      </c>
      <c r="AY69" s="278"/>
      <c r="AZ69" s="66">
        <f t="shared" ref="AZ69" si="455">AY69*$G69</f>
        <v>0</v>
      </c>
      <c r="BA69" s="67">
        <f t="shared" ref="BA69" si="456">AY69*$H69</f>
        <v>0</v>
      </c>
      <c r="BB69" s="278"/>
      <c r="BC69" s="66">
        <f t="shared" ref="BC69" si="457">BB69*$G69</f>
        <v>0</v>
      </c>
      <c r="BD69" s="67">
        <f t="shared" ref="BD69" si="458">BB69*$H69</f>
        <v>0</v>
      </c>
      <c r="BE69" s="278"/>
      <c r="BF69" s="66">
        <f t="shared" ref="BF69" si="459">BE69*$G69</f>
        <v>0</v>
      </c>
      <c r="BG69" s="67">
        <f t="shared" ref="BG69" si="460">BE69*$H69</f>
        <v>0</v>
      </c>
    </row>
    <row r="70" spans="1:59" x14ac:dyDescent="0.25">
      <c r="A70" s="59">
        <f>SUMIF($H$5:$AAF$5,"QTY*Equipment",$H70:$AAF70)</f>
        <v>0</v>
      </c>
      <c r="B70" s="60">
        <f>SUMIF($H$5:$AAF$5,"QTY*Install",$H70:$AAF70)</f>
        <v>0</v>
      </c>
      <c r="C70" s="149"/>
      <c r="D70" s="150" t="s">
        <v>1111</v>
      </c>
      <c r="E70" s="318" t="s">
        <v>664</v>
      </c>
      <c r="F70" s="147">
        <f>SUMIF($I$5:$ZM$5,"QTY",$I70:$ZM70)</f>
        <v>17</v>
      </c>
      <c r="G70" s="63"/>
      <c r="H70" s="148"/>
      <c r="I70" s="278"/>
      <c r="J70" s="66">
        <f t="shared" ref="J70" si="461">I70*$G70</f>
        <v>0</v>
      </c>
      <c r="K70" s="67">
        <f t="shared" ref="K70" si="462">I70*$H70</f>
        <v>0</v>
      </c>
      <c r="L70" s="278">
        <v>4</v>
      </c>
      <c r="M70" s="66">
        <f t="shared" si="432"/>
        <v>0</v>
      </c>
      <c r="N70" s="67">
        <f t="shared" si="433"/>
        <v>0</v>
      </c>
      <c r="O70" s="278"/>
      <c r="P70" s="66">
        <f t="shared" ref="P70:P72" si="463">O70*$G70</f>
        <v>0</v>
      </c>
      <c r="Q70" s="67">
        <f t="shared" ref="Q70:Q72" si="464">O70*$H70</f>
        <v>0</v>
      </c>
      <c r="R70" s="278"/>
      <c r="S70" s="66">
        <f t="shared" ref="S70:S72" si="465">R70*$G70</f>
        <v>0</v>
      </c>
      <c r="T70" s="67">
        <f t="shared" ref="T70:T72" si="466">R70*$H70</f>
        <v>0</v>
      </c>
      <c r="U70" s="278"/>
      <c r="V70" s="66">
        <f t="shared" ref="V70:V72" si="467">U70*$G70</f>
        <v>0</v>
      </c>
      <c r="W70" s="67">
        <f t="shared" ref="W70:W72" si="468">U70*$H70</f>
        <v>0</v>
      </c>
      <c r="X70" s="278">
        <v>2</v>
      </c>
      <c r="Y70" s="66">
        <f t="shared" ref="Y70:Y72" si="469">X70*$G70</f>
        <v>0</v>
      </c>
      <c r="Z70" s="67">
        <f t="shared" ref="Z70:Z72" si="470">X70*$H70</f>
        <v>0</v>
      </c>
      <c r="AA70" s="278">
        <v>7</v>
      </c>
      <c r="AB70" s="66">
        <f t="shared" ref="AB70:AB72" si="471">AA70*$G70</f>
        <v>0</v>
      </c>
      <c r="AC70" s="67">
        <f t="shared" ref="AC70:AC72" si="472">AA70*$H70</f>
        <v>0</v>
      </c>
      <c r="AD70" s="278"/>
      <c r="AE70" s="66">
        <f t="shared" ref="AE70:AE72" si="473">AD70*$G70</f>
        <v>0</v>
      </c>
      <c r="AF70" s="67">
        <f t="shared" ref="AF70:AF72" si="474">AD70*$H70</f>
        <v>0</v>
      </c>
      <c r="AG70" s="278"/>
      <c r="AH70" s="66">
        <f t="shared" ref="AH70:AH72" si="475">AG70*$G70</f>
        <v>0</v>
      </c>
      <c r="AI70" s="67">
        <f t="shared" ref="AI70:AI72" si="476">AG70*$H70</f>
        <v>0</v>
      </c>
      <c r="AJ70" s="278"/>
      <c r="AK70" s="66">
        <f t="shared" ref="AK70:AK72" si="477">AJ70*$G70</f>
        <v>0</v>
      </c>
      <c r="AL70" s="67">
        <f t="shared" ref="AL70:AL72" si="478">AJ70*$H70</f>
        <v>0</v>
      </c>
      <c r="AM70" s="278"/>
      <c r="AN70" s="66">
        <f t="shared" ref="AN70:AN72" si="479">AM70*$G70</f>
        <v>0</v>
      </c>
      <c r="AO70" s="67">
        <f t="shared" ref="AO70:AO72" si="480">AM70*$H70</f>
        <v>0</v>
      </c>
      <c r="AP70" s="278">
        <v>4</v>
      </c>
      <c r="AQ70" s="66">
        <f>AP70*$G70</f>
        <v>0</v>
      </c>
      <c r="AR70" s="67">
        <f>AP70*$H70</f>
        <v>0</v>
      </c>
      <c r="AS70" s="278"/>
      <c r="AT70" s="66">
        <f t="shared" ref="AT70:AT72" si="481">AS70*$G70</f>
        <v>0</v>
      </c>
      <c r="AU70" s="67">
        <f>AS70*$H70</f>
        <v>0</v>
      </c>
      <c r="AV70" s="278"/>
      <c r="AW70" s="66">
        <f t="shared" ref="AW70:AW72" si="482">AV70*$G70</f>
        <v>0</v>
      </c>
      <c r="AX70" s="67">
        <f t="shared" ref="AX70:AX72" si="483">AV70*$H70</f>
        <v>0</v>
      </c>
      <c r="AY70" s="278"/>
      <c r="AZ70" s="66">
        <f t="shared" ref="AZ70:AZ72" si="484">AY70*$G70</f>
        <v>0</v>
      </c>
      <c r="BA70" s="67">
        <f t="shared" ref="BA70:BA72" si="485">AY70*$H70</f>
        <v>0</v>
      </c>
      <c r="BB70" s="278"/>
      <c r="BC70" s="66">
        <f t="shared" ref="BC70:BC72" si="486">BB70*$G70</f>
        <v>0</v>
      </c>
      <c r="BD70" s="67">
        <f t="shared" ref="BD70:BD72" si="487">BB70*$H70</f>
        <v>0</v>
      </c>
      <c r="BE70" s="278"/>
      <c r="BF70" s="66">
        <f t="shared" ref="BF70:BF72" si="488">BE70*$G70</f>
        <v>0</v>
      </c>
      <c r="BG70" s="67">
        <f t="shared" ref="BG70:BG72" si="489">BE70*$H70</f>
        <v>0</v>
      </c>
    </row>
    <row r="71" spans="1:59" x14ac:dyDescent="0.25">
      <c r="A71" s="59">
        <f>SUMIF($H$5:$AAF$5,"QTY*Equipment",$H71:$AAF71)</f>
        <v>0</v>
      </c>
      <c r="B71" s="60">
        <f>SUMIF($H$5:$AAF$5,"QTY*Install",$H71:$AAF71)</f>
        <v>0</v>
      </c>
      <c r="C71" s="149"/>
      <c r="D71" s="150" t="s">
        <v>1120</v>
      </c>
      <c r="E71" s="318" t="s">
        <v>662</v>
      </c>
      <c r="F71" s="147">
        <f>SUMIF($I$5:$ZM$5,"QTY",$I71:$ZM71)</f>
        <v>32</v>
      </c>
      <c r="G71" s="63"/>
      <c r="H71" s="148"/>
      <c r="I71" s="278"/>
      <c r="J71" s="66">
        <f t="shared" si="399"/>
        <v>0</v>
      </c>
      <c r="K71" s="67">
        <f t="shared" si="400"/>
        <v>0</v>
      </c>
      <c r="L71" s="278">
        <v>4</v>
      </c>
      <c r="M71" s="66">
        <f t="shared" si="432"/>
        <v>0</v>
      </c>
      <c r="N71" s="67">
        <f t="shared" si="433"/>
        <v>0</v>
      </c>
      <c r="O71" s="278"/>
      <c r="P71" s="66">
        <f t="shared" si="463"/>
        <v>0</v>
      </c>
      <c r="Q71" s="67">
        <f t="shared" si="464"/>
        <v>0</v>
      </c>
      <c r="R71" s="278">
        <v>2</v>
      </c>
      <c r="S71" s="66">
        <f t="shared" si="465"/>
        <v>0</v>
      </c>
      <c r="T71" s="67">
        <f t="shared" si="466"/>
        <v>0</v>
      </c>
      <c r="U71" s="278"/>
      <c r="V71" s="66">
        <f t="shared" si="467"/>
        <v>0</v>
      </c>
      <c r="W71" s="67">
        <f t="shared" si="468"/>
        <v>0</v>
      </c>
      <c r="X71" s="278">
        <v>2</v>
      </c>
      <c r="Y71" s="66">
        <f t="shared" si="469"/>
        <v>0</v>
      </c>
      <c r="Z71" s="67">
        <f t="shared" si="470"/>
        <v>0</v>
      </c>
      <c r="AA71" s="278">
        <v>14</v>
      </c>
      <c r="AB71" s="66">
        <f t="shared" si="471"/>
        <v>0</v>
      </c>
      <c r="AC71" s="67">
        <f t="shared" si="472"/>
        <v>0</v>
      </c>
      <c r="AD71" s="278"/>
      <c r="AE71" s="66">
        <f t="shared" si="473"/>
        <v>0</v>
      </c>
      <c r="AF71" s="67">
        <f t="shared" si="474"/>
        <v>0</v>
      </c>
      <c r="AG71" s="278"/>
      <c r="AH71" s="66">
        <f t="shared" si="475"/>
        <v>0</v>
      </c>
      <c r="AI71" s="67">
        <f t="shared" si="476"/>
        <v>0</v>
      </c>
      <c r="AJ71" s="278"/>
      <c r="AK71" s="66">
        <f t="shared" si="477"/>
        <v>0</v>
      </c>
      <c r="AL71" s="67">
        <f t="shared" si="478"/>
        <v>0</v>
      </c>
      <c r="AM71" s="278"/>
      <c r="AN71" s="66">
        <f t="shared" si="479"/>
        <v>0</v>
      </c>
      <c r="AO71" s="67">
        <f t="shared" si="480"/>
        <v>0</v>
      </c>
      <c r="AP71" s="278">
        <v>4</v>
      </c>
      <c r="AQ71" s="66">
        <f>AP71*$G71</f>
        <v>0</v>
      </c>
      <c r="AR71" s="67">
        <f>AP71*$H71</f>
        <v>0</v>
      </c>
      <c r="AS71" s="278">
        <v>2</v>
      </c>
      <c r="AT71" s="66">
        <f t="shared" si="481"/>
        <v>0</v>
      </c>
      <c r="AU71" s="67">
        <f>AS71*$H71</f>
        <v>0</v>
      </c>
      <c r="AV71" s="278">
        <v>2</v>
      </c>
      <c r="AW71" s="66">
        <f t="shared" si="482"/>
        <v>0</v>
      </c>
      <c r="AX71" s="67">
        <f t="shared" si="483"/>
        <v>0</v>
      </c>
      <c r="AY71" s="278">
        <v>2</v>
      </c>
      <c r="AZ71" s="66">
        <f t="shared" si="484"/>
        <v>0</v>
      </c>
      <c r="BA71" s="67">
        <f t="shared" si="485"/>
        <v>0</v>
      </c>
      <c r="BB71" s="278"/>
      <c r="BC71" s="66">
        <f t="shared" si="486"/>
        <v>0</v>
      </c>
      <c r="BD71" s="67">
        <f t="shared" si="487"/>
        <v>0</v>
      </c>
      <c r="BE71" s="278"/>
      <c r="BF71" s="66">
        <f t="shared" si="488"/>
        <v>0</v>
      </c>
      <c r="BG71" s="67">
        <f t="shared" si="489"/>
        <v>0</v>
      </c>
    </row>
    <row r="72" spans="1:59" ht="14.4" x14ac:dyDescent="0.3">
      <c r="A72" s="59">
        <f>SUMIF($H$5:$AAF$5,"QTY*Equipment",$H72:$AAF72)</f>
        <v>0</v>
      </c>
      <c r="B72" s="60">
        <f>SUMIF($H$5:$AAF$5,"QTY*Install",$H72:$AAF72)</f>
        <v>0</v>
      </c>
      <c r="C72" s="149"/>
      <c r="D72" s="150" t="s">
        <v>1121</v>
      </c>
      <c r="E72" s="320"/>
      <c r="F72" s="147">
        <f>SUMIF($I$5:$ZM$5,"QTY",$I72:$ZM72)</f>
        <v>0</v>
      </c>
      <c r="G72" s="63"/>
      <c r="H72" s="148"/>
      <c r="I72" s="386"/>
      <c r="J72" s="66">
        <f t="shared" si="399"/>
        <v>0</v>
      </c>
      <c r="K72" s="67">
        <f t="shared" si="400"/>
        <v>0</v>
      </c>
      <c r="L72" s="386"/>
      <c r="M72" s="66">
        <f t="shared" si="432"/>
        <v>0</v>
      </c>
      <c r="N72" s="67">
        <f t="shared" si="433"/>
        <v>0</v>
      </c>
      <c r="O72" s="386"/>
      <c r="P72" s="66">
        <f t="shared" si="463"/>
        <v>0</v>
      </c>
      <c r="Q72" s="67">
        <f t="shared" si="464"/>
        <v>0</v>
      </c>
      <c r="R72" s="386"/>
      <c r="S72" s="66">
        <f t="shared" si="465"/>
        <v>0</v>
      </c>
      <c r="T72" s="67">
        <f t="shared" si="466"/>
        <v>0</v>
      </c>
      <c r="U72" s="386"/>
      <c r="V72" s="66">
        <f t="shared" si="467"/>
        <v>0</v>
      </c>
      <c r="W72" s="67">
        <f t="shared" si="468"/>
        <v>0</v>
      </c>
      <c r="X72" s="386"/>
      <c r="Y72" s="66">
        <f t="shared" si="469"/>
        <v>0</v>
      </c>
      <c r="Z72" s="67">
        <f t="shared" si="470"/>
        <v>0</v>
      </c>
      <c r="AA72" s="386"/>
      <c r="AB72" s="66">
        <f t="shared" si="471"/>
        <v>0</v>
      </c>
      <c r="AC72" s="67">
        <f t="shared" si="472"/>
        <v>0</v>
      </c>
      <c r="AD72" s="386"/>
      <c r="AE72" s="66">
        <f t="shared" si="473"/>
        <v>0</v>
      </c>
      <c r="AF72" s="67">
        <f t="shared" si="474"/>
        <v>0</v>
      </c>
      <c r="AG72" s="386"/>
      <c r="AH72" s="66">
        <f t="shared" si="475"/>
        <v>0</v>
      </c>
      <c r="AI72" s="67">
        <f t="shared" si="476"/>
        <v>0</v>
      </c>
      <c r="AJ72" s="386"/>
      <c r="AK72" s="66">
        <f t="shared" si="477"/>
        <v>0</v>
      </c>
      <c r="AL72" s="67">
        <f t="shared" si="478"/>
        <v>0</v>
      </c>
      <c r="AM72" s="386"/>
      <c r="AN72" s="66">
        <f t="shared" si="479"/>
        <v>0</v>
      </c>
      <c r="AO72" s="67">
        <f t="shared" si="480"/>
        <v>0</v>
      </c>
      <c r="AP72" s="386"/>
      <c r="AQ72" s="66">
        <f>AP72*$G72</f>
        <v>0</v>
      </c>
      <c r="AR72" s="67">
        <f>AP72*$H72</f>
        <v>0</v>
      </c>
      <c r="AS72" s="386"/>
      <c r="AT72" s="66">
        <f t="shared" si="481"/>
        <v>0</v>
      </c>
      <c r="AU72" s="67">
        <f>AS72*$H72</f>
        <v>0</v>
      </c>
      <c r="AV72" s="386"/>
      <c r="AW72" s="66">
        <f t="shared" si="482"/>
        <v>0</v>
      </c>
      <c r="AX72" s="67">
        <f t="shared" si="483"/>
        <v>0</v>
      </c>
      <c r="AY72" s="386"/>
      <c r="AZ72" s="66">
        <f t="shared" si="484"/>
        <v>0</v>
      </c>
      <c r="BA72" s="67">
        <f t="shared" si="485"/>
        <v>0</v>
      </c>
      <c r="BB72" s="386"/>
      <c r="BC72" s="66">
        <f t="shared" si="486"/>
        <v>0</v>
      </c>
      <c r="BD72" s="67">
        <f t="shared" si="487"/>
        <v>0</v>
      </c>
      <c r="BE72" s="386"/>
      <c r="BF72" s="66">
        <f t="shared" si="488"/>
        <v>0</v>
      </c>
      <c r="BG72" s="67">
        <f t="shared" si="489"/>
        <v>0</v>
      </c>
    </row>
    <row r="73" spans="1:59" x14ac:dyDescent="0.25">
      <c r="A73" s="323"/>
      <c r="B73" s="324"/>
      <c r="C73" s="325"/>
      <c r="D73" s="150" t="s">
        <v>1112</v>
      </c>
      <c r="E73" s="317" t="s">
        <v>691</v>
      </c>
      <c r="F73" s="55"/>
      <c r="G73" s="56"/>
      <c r="H73" s="53"/>
      <c r="I73" s="53"/>
      <c r="J73" s="276"/>
      <c r="K73" s="277"/>
      <c r="L73" s="53"/>
      <c r="M73" s="276"/>
      <c r="N73" s="277"/>
      <c r="O73" s="53"/>
      <c r="P73" s="276"/>
      <c r="Q73" s="277"/>
      <c r="R73" s="53"/>
      <c r="S73" s="276"/>
      <c r="T73" s="277"/>
      <c r="U73" s="53"/>
      <c r="V73" s="276"/>
      <c r="W73" s="277"/>
      <c r="X73" s="53"/>
      <c r="Y73" s="276"/>
      <c r="Z73" s="277"/>
      <c r="AA73" s="53"/>
      <c r="AB73" s="276"/>
      <c r="AC73" s="277"/>
      <c r="AD73" s="53"/>
      <c r="AE73" s="276"/>
      <c r="AF73" s="277"/>
      <c r="AG73" s="53"/>
      <c r="AH73" s="276"/>
      <c r="AI73" s="277"/>
      <c r="AJ73" s="53"/>
      <c r="AK73" s="276"/>
      <c r="AL73" s="277"/>
      <c r="AM73" s="53"/>
      <c r="AN73" s="276"/>
      <c r="AO73" s="277"/>
      <c r="AP73" s="53"/>
      <c r="AQ73" s="276"/>
      <c r="AR73" s="277"/>
      <c r="AS73" s="53"/>
      <c r="AT73" s="276"/>
      <c r="AU73" s="277"/>
      <c r="AV73" s="53"/>
      <c r="AW73" s="276"/>
      <c r="AX73" s="277"/>
      <c r="AY73" s="53"/>
      <c r="AZ73" s="276"/>
      <c r="BA73" s="277"/>
      <c r="BB73" s="53"/>
      <c r="BC73" s="276"/>
      <c r="BD73" s="277"/>
      <c r="BE73" s="53"/>
      <c r="BF73" s="276"/>
      <c r="BG73" s="277"/>
    </row>
    <row r="74" spans="1:59" x14ac:dyDescent="0.25">
      <c r="A74" s="59">
        <f>SUMIF($H$5:$AAF$5,"QTY*Equipment",$H74:$AAF74)</f>
        <v>0</v>
      </c>
      <c r="B74" s="60">
        <f>SUMIF($H$5:$AAF$5,"QTY*Install",$H74:$AAF74)</f>
        <v>0</v>
      </c>
      <c r="C74" s="149"/>
      <c r="D74" s="150" t="s">
        <v>1113</v>
      </c>
      <c r="E74" s="318" t="s">
        <v>547</v>
      </c>
      <c r="F74" s="147">
        <f t="shared" ref="F74:F83" si="490">SUMIF($I$5:$ZM$5,"QTY",$I74:$ZM74)</f>
        <v>32</v>
      </c>
      <c r="G74" s="63"/>
      <c r="H74" s="148"/>
      <c r="I74" s="278"/>
      <c r="J74" s="66">
        <f t="shared" si="399"/>
        <v>0</v>
      </c>
      <c r="K74" s="67">
        <f t="shared" si="400"/>
        <v>0</v>
      </c>
      <c r="L74" s="278">
        <v>4</v>
      </c>
      <c r="M74" s="66">
        <f t="shared" ref="M74:M78" si="491">L74*$G74</f>
        <v>0</v>
      </c>
      <c r="N74" s="67">
        <f t="shared" ref="N74:N78" si="492">L74*$H74</f>
        <v>0</v>
      </c>
      <c r="O74" s="278"/>
      <c r="P74" s="66">
        <f t="shared" ref="P74:P78" si="493">O74*$G74</f>
        <v>0</v>
      </c>
      <c r="Q74" s="67">
        <f t="shared" ref="Q74:Q78" si="494">O74*$H74</f>
        <v>0</v>
      </c>
      <c r="R74" s="278">
        <v>2</v>
      </c>
      <c r="S74" s="66">
        <f t="shared" ref="S74:S78" si="495">R74*$G74</f>
        <v>0</v>
      </c>
      <c r="T74" s="67">
        <f t="shared" ref="T74:T78" si="496">R74*$H74</f>
        <v>0</v>
      </c>
      <c r="U74" s="278"/>
      <c r="V74" s="66">
        <f t="shared" ref="V74:V78" si="497">U74*$G74</f>
        <v>0</v>
      </c>
      <c r="W74" s="67">
        <f t="shared" ref="W74:W78" si="498">U74*$H74</f>
        <v>0</v>
      </c>
      <c r="X74" s="278">
        <v>2</v>
      </c>
      <c r="Y74" s="66">
        <f t="shared" ref="Y74:Y78" si="499">X74*$G74</f>
        <v>0</v>
      </c>
      <c r="Z74" s="67">
        <f t="shared" ref="Z74:Z78" si="500">X74*$H74</f>
        <v>0</v>
      </c>
      <c r="AA74" s="278">
        <v>14</v>
      </c>
      <c r="AB74" s="66">
        <f t="shared" ref="AB74:AB78" si="501">AA74*$G74</f>
        <v>0</v>
      </c>
      <c r="AC74" s="67">
        <f t="shared" ref="AC74:AC78" si="502">AA74*$H74</f>
        <v>0</v>
      </c>
      <c r="AD74" s="278"/>
      <c r="AE74" s="66">
        <f t="shared" ref="AE74:AE78" si="503">AD74*$G74</f>
        <v>0</v>
      </c>
      <c r="AF74" s="67">
        <f t="shared" ref="AF74:AF78" si="504">AD74*$H74</f>
        <v>0</v>
      </c>
      <c r="AG74" s="278"/>
      <c r="AH74" s="66">
        <f t="shared" ref="AH74:AH78" si="505">AG74*$G74</f>
        <v>0</v>
      </c>
      <c r="AI74" s="67">
        <f t="shared" ref="AI74:AI78" si="506">AG74*$H74</f>
        <v>0</v>
      </c>
      <c r="AJ74" s="278"/>
      <c r="AK74" s="66">
        <f t="shared" ref="AK74:AK78" si="507">AJ74*$G74</f>
        <v>0</v>
      </c>
      <c r="AL74" s="67">
        <f t="shared" ref="AL74:AL78" si="508">AJ74*$H74</f>
        <v>0</v>
      </c>
      <c r="AM74" s="278"/>
      <c r="AN74" s="66">
        <f t="shared" ref="AN74:AN78" si="509">AM74*$G74</f>
        <v>0</v>
      </c>
      <c r="AO74" s="67">
        <f t="shared" ref="AO74:AO78" si="510">AM74*$H74</f>
        <v>0</v>
      </c>
      <c r="AP74" s="278">
        <v>4</v>
      </c>
      <c r="AQ74" s="66">
        <f>AP74*$G74</f>
        <v>0</v>
      </c>
      <c r="AR74" s="67">
        <f>AP74*$H74</f>
        <v>0</v>
      </c>
      <c r="AS74" s="278">
        <v>2</v>
      </c>
      <c r="AT74" s="66">
        <f t="shared" ref="AT74:AT78" si="511">AS74*$G74</f>
        <v>0</v>
      </c>
      <c r="AU74" s="67">
        <f>AS74*$H74</f>
        <v>0</v>
      </c>
      <c r="AV74" s="278">
        <v>2</v>
      </c>
      <c r="AW74" s="66">
        <f t="shared" ref="AW74:AW78" si="512">AV74*$G74</f>
        <v>0</v>
      </c>
      <c r="AX74" s="67">
        <f t="shared" ref="AX74:AX78" si="513">AV74*$H74</f>
        <v>0</v>
      </c>
      <c r="AY74" s="278">
        <v>2</v>
      </c>
      <c r="AZ74" s="66">
        <f t="shared" ref="AZ74:AZ78" si="514">AY74*$G74</f>
        <v>0</v>
      </c>
      <c r="BA74" s="67">
        <f t="shared" ref="BA74:BA78" si="515">AY74*$H74</f>
        <v>0</v>
      </c>
      <c r="BB74" s="278"/>
      <c r="BC74" s="66">
        <f t="shared" ref="BC74:BC78" si="516">BB74*$G74</f>
        <v>0</v>
      </c>
      <c r="BD74" s="67">
        <f t="shared" ref="BD74:BD78" si="517">BB74*$H74</f>
        <v>0</v>
      </c>
      <c r="BE74" s="278"/>
      <c r="BF74" s="66">
        <f t="shared" ref="BF74:BF78" si="518">BE74*$G74</f>
        <v>0</v>
      </c>
      <c r="BG74" s="67">
        <f t="shared" ref="BG74:BG78" si="519">BE74*$H74</f>
        <v>0</v>
      </c>
    </row>
    <row r="75" spans="1:59" x14ac:dyDescent="0.25">
      <c r="A75" s="59">
        <f>SUMIF($H$5:$AAF$5,"QTY*Equipment",$H75:$AAF75)</f>
        <v>0</v>
      </c>
      <c r="B75" s="60">
        <f>SUMIF($H$5:$AAF$5,"QTY*Install",$H75:$AAF75)</f>
        <v>0</v>
      </c>
      <c r="C75" s="149"/>
      <c r="D75" s="150" t="s">
        <v>1114</v>
      </c>
      <c r="E75" s="385" t="s">
        <v>899</v>
      </c>
      <c r="F75" s="147">
        <f t="shared" si="490"/>
        <v>32</v>
      </c>
      <c r="G75" s="63"/>
      <c r="H75" s="148"/>
      <c r="I75" s="278"/>
      <c r="J75" s="66">
        <f t="shared" si="399"/>
        <v>0</v>
      </c>
      <c r="K75" s="67">
        <f t="shared" si="400"/>
        <v>0</v>
      </c>
      <c r="L75" s="278">
        <v>4</v>
      </c>
      <c r="M75" s="66">
        <f t="shared" si="491"/>
        <v>0</v>
      </c>
      <c r="N75" s="67">
        <f t="shared" si="492"/>
        <v>0</v>
      </c>
      <c r="O75" s="278"/>
      <c r="P75" s="66">
        <f t="shared" si="493"/>
        <v>0</v>
      </c>
      <c r="Q75" s="67">
        <f t="shared" si="494"/>
        <v>0</v>
      </c>
      <c r="R75" s="278">
        <v>2</v>
      </c>
      <c r="S75" s="66">
        <f t="shared" si="495"/>
        <v>0</v>
      </c>
      <c r="T75" s="67">
        <f t="shared" si="496"/>
        <v>0</v>
      </c>
      <c r="U75" s="278"/>
      <c r="V75" s="66">
        <f t="shared" si="497"/>
        <v>0</v>
      </c>
      <c r="W75" s="67">
        <f t="shared" si="498"/>
        <v>0</v>
      </c>
      <c r="X75" s="278">
        <v>2</v>
      </c>
      <c r="Y75" s="66">
        <f t="shared" si="499"/>
        <v>0</v>
      </c>
      <c r="Z75" s="67">
        <f t="shared" si="500"/>
        <v>0</v>
      </c>
      <c r="AA75" s="278">
        <v>14</v>
      </c>
      <c r="AB75" s="66">
        <f t="shared" si="501"/>
        <v>0</v>
      </c>
      <c r="AC75" s="67">
        <f t="shared" si="502"/>
        <v>0</v>
      </c>
      <c r="AD75" s="278"/>
      <c r="AE75" s="66">
        <f t="shared" si="503"/>
        <v>0</v>
      </c>
      <c r="AF75" s="67">
        <f t="shared" si="504"/>
        <v>0</v>
      </c>
      <c r="AG75" s="278"/>
      <c r="AH75" s="66">
        <f t="shared" si="505"/>
        <v>0</v>
      </c>
      <c r="AI75" s="67">
        <f t="shared" si="506"/>
        <v>0</v>
      </c>
      <c r="AJ75" s="278"/>
      <c r="AK75" s="66">
        <f t="shared" si="507"/>
        <v>0</v>
      </c>
      <c r="AL75" s="67">
        <f t="shared" si="508"/>
        <v>0</v>
      </c>
      <c r="AM75" s="278"/>
      <c r="AN75" s="66">
        <f t="shared" si="509"/>
        <v>0</v>
      </c>
      <c r="AO75" s="67">
        <f t="shared" si="510"/>
        <v>0</v>
      </c>
      <c r="AP75" s="278">
        <v>4</v>
      </c>
      <c r="AQ75" s="66">
        <f>AP75*$G75</f>
        <v>0</v>
      </c>
      <c r="AR75" s="67">
        <f>AP75*$H75</f>
        <v>0</v>
      </c>
      <c r="AS75" s="278">
        <v>2</v>
      </c>
      <c r="AT75" s="66">
        <f t="shared" si="511"/>
        <v>0</v>
      </c>
      <c r="AU75" s="67">
        <f>AS75*$H75</f>
        <v>0</v>
      </c>
      <c r="AV75" s="278">
        <v>2</v>
      </c>
      <c r="AW75" s="66">
        <f t="shared" si="512"/>
        <v>0</v>
      </c>
      <c r="AX75" s="67">
        <f t="shared" si="513"/>
        <v>0</v>
      </c>
      <c r="AY75" s="278">
        <v>2</v>
      </c>
      <c r="AZ75" s="66">
        <f t="shared" si="514"/>
        <v>0</v>
      </c>
      <c r="BA75" s="67">
        <f t="shared" si="515"/>
        <v>0</v>
      </c>
      <c r="BB75" s="278"/>
      <c r="BC75" s="66">
        <f t="shared" si="516"/>
        <v>0</v>
      </c>
      <c r="BD75" s="67">
        <f t="shared" si="517"/>
        <v>0</v>
      </c>
      <c r="BE75" s="278"/>
      <c r="BF75" s="66">
        <f t="shared" si="518"/>
        <v>0</v>
      </c>
      <c r="BG75" s="67">
        <f t="shared" si="519"/>
        <v>0</v>
      </c>
    </row>
    <row r="76" spans="1:59" ht="14.4" x14ac:dyDescent="0.3">
      <c r="A76" s="59">
        <f>SUMIF($H$5:$AAF$5,"QTY*Equipment",$H76:$AAF76)</f>
        <v>0</v>
      </c>
      <c r="B76" s="60">
        <f>SUMIF($H$5:$AAF$5,"QTY*Install",$H76:$AAF76)</f>
        <v>0</v>
      </c>
      <c r="C76" s="149"/>
      <c r="D76" s="150" t="s">
        <v>1115</v>
      </c>
      <c r="E76" s="320"/>
      <c r="F76" s="147">
        <f t="shared" si="490"/>
        <v>0</v>
      </c>
      <c r="G76" s="63"/>
      <c r="H76" s="148"/>
      <c r="I76" s="203"/>
      <c r="J76" s="66">
        <f t="shared" si="399"/>
        <v>0</v>
      </c>
      <c r="K76" s="67">
        <f t="shared" si="400"/>
        <v>0</v>
      </c>
      <c r="L76" s="203"/>
      <c r="M76" s="66">
        <f t="shared" si="491"/>
        <v>0</v>
      </c>
      <c r="N76" s="67">
        <f t="shared" si="492"/>
        <v>0</v>
      </c>
      <c r="O76" s="203"/>
      <c r="P76" s="66">
        <f t="shared" si="493"/>
        <v>0</v>
      </c>
      <c r="Q76" s="67">
        <f t="shared" si="494"/>
        <v>0</v>
      </c>
      <c r="R76" s="203"/>
      <c r="S76" s="66">
        <f t="shared" si="495"/>
        <v>0</v>
      </c>
      <c r="T76" s="67">
        <f t="shared" si="496"/>
        <v>0</v>
      </c>
      <c r="U76" s="203"/>
      <c r="V76" s="66">
        <f t="shared" si="497"/>
        <v>0</v>
      </c>
      <c r="W76" s="67">
        <f t="shared" si="498"/>
        <v>0</v>
      </c>
      <c r="X76" s="203"/>
      <c r="Y76" s="66">
        <f t="shared" si="499"/>
        <v>0</v>
      </c>
      <c r="Z76" s="67">
        <f t="shared" si="500"/>
        <v>0</v>
      </c>
      <c r="AA76" s="203"/>
      <c r="AB76" s="66">
        <f t="shared" si="501"/>
        <v>0</v>
      </c>
      <c r="AC76" s="67">
        <f t="shared" si="502"/>
        <v>0</v>
      </c>
      <c r="AD76" s="203"/>
      <c r="AE76" s="66">
        <f t="shared" si="503"/>
        <v>0</v>
      </c>
      <c r="AF76" s="67">
        <f t="shared" si="504"/>
        <v>0</v>
      </c>
      <c r="AG76" s="203"/>
      <c r="AH76" s="66">
        <f t="shared" si="505"/>
        <v>0</v>
      </c>
      <c r="AI76" s="67">
        <f t="shared" si="506"/>
        <v>0</v>
      </c>
      <c r="AJ76" s="203"/>
      <c r="AK76" s="66">
        <f t="shared" si="507"/>
        <v>0</v>
      </c>
      <c r="AL76" s="67">
        <f t="shared" si="508"/>
        <v>0</v>
      </c>
      <c r="AM76" s="203"/>
      <c r="AN76" s="66">
        <f t="shared" si="509"/>
        <v>0</v>
      </c>
      <c r="AO76" s="67">
        <f t="shared" si="510"/>
        <v>0</v>
      </c>
      <c r="AP76" s="203"/>
      <c r="AQ76" s="66">
        <f>AP76*$G76</f>
        <v>0</v>
      </c>
      <c r="AR76" s="67">
        <f>AP76*$H76</f>
        <v>0</v>
      </c>
      <c r="AS76" s="203"/>
      <c r="AT76" s="66">
        <f t="shared" si="511"/>
        <v>0</v>
      </c>
      <c r="AU76" s="67">
        <f>AS76*$H76</f>
        <v>0</v>
      </c>
      <c r="AV76" s="203"/>
      <c r="AW76" s="66">
        <f t="shared" si="512"/>
        <v>0</v>
      </c>
      <c r="AX76" s="67">
        <f t="shared" si="513"/>
        <v>0</v>
      </c>
      <c r="AY76" s="203"/>
      <c r="AZ76" s="66">
        <f t="shared" si="514"/>
        <v>0</v>
      </c>
      <c r="BA76" s="67">
        <f t="shared" si="515"/>
        <v>0</v>
      </c>
      <c r="BB76" s="203"/>
      <c r="BC76" s="66">
        <f t="shared" si="516"/>
        <v>0</v>
      </c>
      <c r="BD76" s="67">
        <f t="shared" si="517"/>
        <v>0</v>
      </c>
      <c r="BE76" s="203"/>
      <c r="BF76" s="66">
        <f t="shared" si="518"/>
        <v>0</v>
      </c>
      <c r="BG76" s="67">
        <f t="shared" si="519"/>
        <v>0</v>
      </c>
    </row>
    <row r="77" spans="1:59" ht="14.4" x14ac:dyDescent="0.3">
      <c r="A77" s="59">
        <f>SUMIF($H$5:$AAF$5,"QTY*Equipment",$H77:$AAF77)</f>
        <v>0</v>
      </c>
      <c r="B77" s="60">
        <f>SUMIF($H$5:$AAF$5,"QTY*Install",$H77:$AAF77)</f>
        <v>0</v>
      </c>
      <c r="C77" s="149"/>
      <c r="D77" s="150" t="s">
        <v>1116</v>
      </c>
      <c r="E77" s="320"/>
      <c r="F77" s="147">
        <f t="shared" si="490"/>
        <v>0</v>
      </c>
      <c r="G77" s="63"/>
      <c r="H77" s="148"/>
      <c r="I77" s="203"/>
      <c r="J77" s="66">
        <f t="shared" ref="J77" si="520">I77*$G77</f>
        <v>0</v>
      </c>
      <c r="K77" s="67">
        <f t="shared" ref="K77" si="521">I77*$H77</f>
        <v>0</v>
      </c>
      <c r="L77" s="203"/>
      <c r="M77" s="66">
        <f t="shared" si="491"/>
        <v>0</v>
      </c>
      <c r="N77" s="67">
        <f t="shared" si="492"/>
        <v>0</v>
      </c>
      <c r="O77" s="203"/>
      <c r="P77" s="66">
        <f t="shared" ref="P77" si="522">O77*$G77</f>
        <v>0</v>
      </c>
      <c r="Q77" s="67">
        <f t="shared" ref="Q77" si="523">O77*$H77</f>
        <v>0</v>
      </c>
      <c r="R77" s="203"/>
      <c r="S77" s="66">
        <f t="shared" ref="S77" si="524">R77*$G77</f>
        <v>0</v>
      </c>
      <c r="T77" s="67">
        <f t="shared" ref="T77" si="525">R77*$H77</f>
        <v>0</v>
      </c>
      <c r="U77" s="203"/>
      <c r="V77" s="66">
        <f t="shared" ref="V77" si="526">U77*$G77</f>
        <v>0</v>
      </c>
      <c r="W77" s="67">
        <f t="shared" ref="W77" si="527">U77*$H77</f>
        <v>0</v>
      </c>
      <c r="X77" s="203"/>
      <c r="Y77" s="66">
        <f t="shared" ref="Y77" si="528">X77*$G77</f>
        <v>0</v>
      </c>
      <c r="Z77" s="67">
        <f t="shared" ref="Z77" si="529">X77*$H77</f>
        <v>0</v>
      </c>
      <c r="AA77" s="203"/>
      <c r="AB77" s="66">
        <f t="shared" ref="AB77" si="530">AA77*$G77</f>
        <v>0</v>
      </c>
      <c r="AC77" s="67">
        <f t="shared" ref="AC77" si="531">AA77*$H77</f>
        <v>0</v>
      </c>
      <c r="AD77" s="203"/>
      <c r="AE77" s="66">
        <f t="shared" ref="AE77" si="532">AD77*$G77</f>
        <v>0</v>
      </c>
      <c r="AF77" s="67">
        <f t="shared" ref="AF77" si="533">AD77*$H77</f>
        <v>0</v>
      </c>
      <c r="AG77" s="203"/>
      <c r="AH77" s="66">
        <f t="shared" ref="AH77" si="534">AG77*$G77</f>
        <v>0</v>
      </c>
      <c r="AI77" s="67">
        <f t="shared" ref="AI77" si="535">AG77*$H77</f>
        <v>0</v>
      </c>
      <c r="AJ77" s="203"/>
      <c r="AK77" s="66">
        <f t="shared" ref="AK77" si="536">AJ77*$G77</f>
        <v>0</v>
      </c>
      <c r="AL77" s="67">
        <f t="shared" ref="AL77" si="537">AJ77*$H77</f>
        <v>0</v>
      </c>
      <c r="AM77" s="203"/>
      <c r="AN77" s="66">
        <f t="shared" ref="AN77" si="538">AM77*$G77</f>
        <v>0</v>
      </c>
      <c r="AO77" s="67">
        <f t="shared" ref="AO77" si="539">AM77*$H77</f>
        <v>0</v>
      </c>
      <c r="AP77" s="203"/>
      <c r="AQ77" s="66">
        <f>AP77*$G77</f>
        <v>0</v>
      </c>
      <c r="AR77" s="67">
        <f>AP77*$H77</f>
        <v>0</v>
      </c>
      <c r="AS77" s="203"/>
      <c r="AT77" s="66">
        <f t="shared" ref="AT77" si="540">AS77*$G77</f>
        <v>0</v>
      </c>
      <c r="AU77" s="67">
        <f>AS77*$H77</f>
        <v>0</v>
      </c>
      <c r="AV77" s="203"/>
      <c r="AW77" s="66">
        <f t="shared" ref="AW77" si="541">AV77*$G77</f>
        <v>0</v>
      </c>
      <c r="AX77" s="67">
        <f t="shared" ref="AX77" si="542">AV77*$H77</f>
        <v>0</v>
      </c>
      <c r="AY77" s="203"/>
      <c r="AZ77" s="66">
        <f t="shared" ref="AZ77" si="543">AY77*$G77</f>
        <v>0</v>
      </c>
      <c r="BA77" s="67">
        <f t="shared" ref="BA77" si="544">AY77*$H77</f>
        <v>0</v>
      </c>
      <c r="BB77" s="203"/>
      <c r="BC77" s="66">
        <f t="shared" ref="BC77" si="545">BB77*$G77</f>
        <v>0</v>
      </c>
      <c r="BD77" s="67">
        <f t="shared" ref="BD77" si="546">BB77*$H77</f>
        <v>0</v>
      </c>
      <c r="BE77" s="203"/>
      <c r="BF77" s="66">
        <f t="shared" ref="BF77" si="547">BE77*$G77</f>
        <v>0</v>
      </c>
      <c r="BG77" s="67">
        <f t="shared" ref="BG77" si="548">BE77*$H77</f>
        <v>0</v>
      </c>
    </row>
    <row r="78" spans="1:59" ht="14.4" x14ac:dyDescent="0.3">
      <c r="A78" s="59">
        <f>SUMIF($H$5:$AAF$5,"QTY*Equipment",$H78:$AAF78)</f>
        <v>0</v>
      </c>
      <c r="B78" s="60">
        <f>SUMIF($H$5:$AAF$5,"QTY*Install",$H78:$AAF78)</f>
        <v>0</v>
      </c>
      <c r="C78" s="149"/>
      <c r="D78" s="150" t="s">
        <v>1117</v>
      </c>
      <c r="E78" s="320"/>
      <c r="F78" s="147">
        <f t="shared" si="490"/>
        <v>0</v>
      </c>
      <c r="G78" s="63"/>
      <c r="H78" s="148"/>
      <c r="I78" s="203"/>
      <c r="J78" s="66">
        <f t="shared" si="399"/>
        <v>0</v>
      </c>
      <c r="K78" s="67">
        <f t="shared" si="400"/>
        <v>0</v>
      </c>
      <c r="L78" s="203"/>
      <c r="M78" s="66">
        <f t="shared" si="491"/>
        <v>0</v>
      </c>
      <c r="N78" s="67">
        <f t="shared" si="492"/>
        <v>0</v>
      </c>
      <c r="O78" s="203"/>
      <c r="P78" s="66">
        <f t="shared" si="493"/>
        <v>0</v>
      </c>
      <c r="Q78" s="67">
        <f t="shared" si="494"/>
        <v>0</v>
      </c>
      <c r="R78" s="203"/>
      <c r="S78" s="66">
        <f t="shared" si="495"/>
        <v>0</v>
      </c>
      <c r="T78" s="67">
        <f t="shared" si="496"/>
        <v>0</v>
      </c>
      <c r="U78" s="203"/>
      <c r="V78" s="66">
        <f t="shared" si="497"/>
        <v>0</v>
      </c>
      <c r="W78" s="67">
        <f t="shared" si="498"/>
        <v>0</v>
      </c>
      <c r="X78" s="203"/>
      <c r="Y78" s="66">
        <f t="shared" si="499"/>
        <v>0</v>
      </c>
      <c r="Z78" s="67">
        <f t="shared" si="500"/>
        <v>0</v>
      </c>
      <c r="AA78" s="203"/>
      <c r="AB78" s="66">
        <f t="shared" si="501"/>
        <v>0</v>
      </c>
      <c r="AC78" s="67">
        <f t="shared" si="502"/>
        <v>0</v>
      </c>
      <c r="AD78" s="203"/>
      <c r="AE78" s="66">
        <f t="shared" si="503"/>
        <v>0</v>
      </c>
      <c r="AF78" s="67">
        <f t="shared" si="504"/>
        <v>0</v>
      </c>
      <c r="AG78" s="203"/>
      <c r="AH78" s="66">
        <f t="shared" si="505"/>
        <v>0</v>
      </c>
      <c r="AI78" s="67">
        <f t="shared" si="506"/>
        <v>0</v>
      </c>
      <c r="AJ78" s="203"/>
      <c r="AK78" s="66">
        <f t="shared" si="507"/>
        <v>0</v>
      </c>
      <c r="AL78" s="67">
        <f t="shared" si="508"/>
        <v>0</v>
      </c>
      <c r="AM78" s="203"/>
      <c r="AN78" s="66">
        <f t="shared" si="509"/>
        <v>0</v>
      </c>
      <c r="AO78" s="67">
        <f t="shared" si="510"/>
        <v>0</v>
      </c>
      <c r="AP78" s="203"/>
      <c r="AQ78" s="66">
        <f>AP78*$G78</f>
        <v>0</v>
      </c>
      <c r="AR78" s="67">
        <f>AP78*$H78</f>
        <v>0</v>
      </c>
      <c r="AS78" s="203"/>
      <c r="AT78" s="66">
        <f t="shared" si="511"/>
        <v>0</v>
      </c>
      <c r="AU78" s="67">
        <f>AS78*$H78</f>
        <v>0</v>
      </c>
      <c r="AV78" s="203"/>
      <c r="AW78" s="66">
        <f t="shared" si="512"/>
        <v>0</v>
      </c>
      <c r="AX78" s="67">
        <f t="shared" si="513"/>
        <v>0</v>
      </c>
      <c r="AY78" s="203"/>
      <c r="AZ78" s="66">
        <f t="shared" si="514"/>
        <v>0</v>
      </c>
      <c r="BA78" s="67">
        <f t="shared" si="515"/>
        <v>0</v>
      </c>
      <c r="BB78" s="203"/>
      <c r="BC78" s="66">
        <f t="shared" si="516"/>
        <v>0</v>
      </c>
      <c r="BD78" s="67">
        <f t="shared" si="517"/>
        <v>0</v>
      </c>
      <c r="BE78" s="203"/>
      <c r="BF78" s="66">
        <f t="shared" si="518"/>
        <v>0</v>
      </c>
      <c r="BG78" s="67">
        <f t="shared" si="519"/>
        <v>0</v>
      </c>
    </row>
    <row r="79" spans="1:59" x14ac:dyDescent="0.25">
      <c r="A79" s="323"/>
      <c r="B79" s="324"/>
      <c r="C79" s="325"/>
      <c r="D79" s="144" t="s">
        <v>705</v>
      </c>
      <c r="E79" s="317" t="s">
        <v>51</v>
      </c>
      <c r="F79" s="312">
        <f t="shared" si="490"/>
        <v>32</v>
      </c>
      <c r="G79" s="56"/>
      <c r="H79" s="53"/>
      <c r="I79" s="311">
        <f>SUM(I80:I83)</f>
        <v>0</v>
      </c>
      <c r="J79" s="276"/>
      <c r="K79" s="277"/>
      <c r="L79" s="311">
        <f>SUM(L80:L83)</f>
        <v>4</v>
      </c>
      <c r="M79" s="276"/>
      <c r="N79" s="277"/>
      <c r="O79" s="311">
        <f>SUM(O80:O83)</f>
        <v>0</v>
      </c>
      <c r="P79" s="276"/>
      <c r="Q79" s="277"/>
      <c r="R79" s="311">
        <f>SUM(R80:R83)</f>
        <v>2</v>
      </c>
      <c r="S79" s="276"/>
      <c r="T79" s="277"/>
      <c r="U79" s="311">
        <f>SUM(U80:U83)</f>
        <v>0</v>
      </c>
      <c r="V79" s="276"/>
      <c r="W79" s="277"/>
      <c r="X79" s="311">
        <f>SUM(X80:X83)</f>
        <v>2</v>
      </c>
      <c r="Y79" s="276"/>
      <c r="Z79" s="277"/>
      <c r="AA79" s="311">
        <f>SUM(AA80:AA83)</f>
        <v>14</v>
      </c>
      <c r="AB79" s="276"/>
      <c r="AC79" s="277"/>
      <c r="AD79" s="311">
        <f>SUM(AD80:AD83)</f>
        <v>0</v>
      </c>
      <c r="AE79" s="276"/>
      <c r="AF79" s="277"/>
      <c r="AG79" s="311">
        <f>SUM(AG80:AG83)</f>
        <v>0</v>
      </c>
      <c r="AH79" s="276"/>
      <c r="AI79" s="277"/>
      <c r="AJ79" s="311">
        <f>SUM(AJ80:AJ83)</f>
        <v>0</v>
      </c>
      <c r="AK79" s="276"/>
      <c r="AL79" s="277"/>
      <c r="AM79" s="311">
        <f>SUM(AM80:AM83)</f>
        <v>0</v>
      </c>
      <c r="AN79" s="276"/>
      <c r="AO79" s="277"/>
      <c r="AP79" s="311">
        <f>SUM(AP80:AP83)</f>
        <v>4</v>
      </c>
      <c r="AQ79" s="276"/>
      <c r="AR79" s="277"/>
      <c r="AS79" s="311">
        <f>SUM(AS80:AS83)</f>
        <v>2</v>
      </c>
      <c r="AT79" s="276"/>
      <c r="AU79" s="277"/>
      <c r="AV79" s="311">
        <f>SUM(AV80:AV83)</f>
        <v>2</v>
      </c>
      <c r="AW79" s="276"/>
      <c r="AX79" s="277"/>
      <c r="AY79" s="311">
        <f>SUM(AY80:AY83)</f>
        <v>2</v>
      </c>
      <c r="AZ79" s="276"/>
      <c r="BA79" s="277"/>
      <c r="BB79" s="311">
        <f>SUM(BB80:BB83)</f>
        <v>0</v>
      </c>
      <c r="BC79" s="276"/>
      <c r="BD79" s="277"/>
      <c r="BE79" s="311">
        <f>SUM(BE80:BE83)</f>
        <v>0</v>
      </c>
      <c r="BF79" s="276"/>
      <c r="BG79" s="277"/>
    </row>
    <row r="80" spans="1:59" x14ac:dyDescent="0.25">
      <c r="A80" s="59">
        <f>SUMIF($H$5:$AAF$5,"QTY*Equipment",$H80:$AAF80)</f>
        <v>0</v>
      </c>
      <c r="B80" s="60">
        <f>SUMIF($H$5:$AAF$5,"QTY*Install",$H80:$AAF80)</f>
        <v>0</v>
      </c>
      <c r="C80" s="149"/>
      <c r="D80" s="150" t="s">
        <v>708</v>
      </c>
      <c r="E80" s="318" t="s">
        <v>655</v>
      </c>
      <c r="F80" s="147">
        <f t="shared" si="490"/>
        <v>32</v>
      </c>
      <c r="G80" s="63"/>
      <c r="H80" s="148"/>
      <c r="I80" s="330"/>
      <c r="J80" s="66">
        <f t="shared" ref="J80" si="549">I80*$G80</f>
        <v>0</v>
      </c>
      <c r="K80" s="67">
        <f t="shared" ref="K80" si="550">I80*$H80</f>
        <v>0</v>
      </c>
      <c r="L80" s="330">
        <v>4</v>
      </c>
      <c r="M80" s="66">
        <f t="shared" ref="M80:M83" si="551">L80*$G80</f>
        <v>0</v>
      </c>
      <c r="N80" s="67">
        <f t="shared" ref="N80:N83" si="552">L80*$H80</f>
        <v>0</v>
      </c>
      <c r="O80" s="330"/>
      <c r="P80" s="66">
        <f t="shared" ref="P80:P83" si="553">O80*$G80</f>
        <v>0</v>
      </c>
      <c r="Q80" s="67">
        <f t="shared" ref="Q80:Q83" si="554">O80*$H80</f>
        <v>0</v>
      </c>
      <c r="R80" s="330">
        <v>2</v>
      </c>
      <c r="S80" s="66">
        <f t="shared" ref="S80:S83" si="555">R80*$G80</f>
        <v>0</v>
      </c>
      <c r="T80" s="67">
        <f t="shared" ref="T80:T83" si="556">R80*$H80</f>
        <v>0</v>
      </c>
      <c r="U80" s="330"/>
      <c r="V80" s="66">
        <f t="shared" ref="V80:V83" si="557">U80*$G80</f>
        <v>0</v>
      </c>
      <c r="W80" s="67">
        <f t="shared" ref="W80:W83" si="558">U80*$H80</f>
        <v>0</v>
      </c>
      <c r="X80" s="330">
        <v>2</v>
      </c>
      <c r="Y80" s="66">
        <f t="shared" ref="Y80:Y83" si="559">X80*$G80</f>
        <v>0</v>
      </c>
      <c r="Z80" s="67">
        <f t="shared" ref="Z80:Z83" si="560">X80*$H80</f>
        <v>0</v>
      </c>
      <c r="AA80" s="330">
        <v>14</v>
      </c>
      <c r="AB80" s="66">
        <f t="shared" ref="AB80:AB83" si="561">AA80*$G80</f>
        <v>0</v>
      </c>
      <c r="AC80" s="67">
        <f t="shared" ref="AC80:AC83" si="562">AA80*$H80</f>
        <v>0</v>
      </c>
      <c r="AD80" s="330"/>
      <c r="AE80" s="66">
        <f t="shared" ref="AE80:AE83" si="563">AD80*$G80</f>
        <v>0</v>
      </c>
      <c r="AF80" s="67">
        <f t="shared" ref="AF80:AF83" si="564">AD80*$H80</f>
        <v>0</v>
      </c>
      <c r="AG80" s="330"/>
      <c r="AH80" s="66">
        <f t="shared" ref="AH80:AH83" si="565">AG80*$G80</f>
        <v>0</v>
      </c>
      <c r="AI80" s="67">
        <f t="shared" ref="AI80:AI83" si="566">AG80*$H80</f>
        <v>0</v>
      </c>
      <c r="AJ80" s="330"/>
      <c r="AK80" s="66">
        <f t="shared" ref="AK80:AK83" si="567">AJ80*$G80</f>
        <v>0</v>
      </c>
      <c r="AL80" s="67">
        <f t="shared" ref="AL80:AL83" si="568">AJ80*$H80</f>
        <v>0</v>
      </c>
      <c r="AM80" s="330"/>
      <c r="AN80" s="66">
        <f t="shared" ref="AN80:AN83" si="569">AM80*$G80</f>
        <v>0</v>
      </c>
      <c r="AO80" s="67">
        <f t="shared" ref="AO80:AO83" si="570">AM80*$H80</f>
        <v>0</v>
      </c>
      <c r="AP80" s="330">
        <v>4</v>
      </c>
      <c r="AQ80" s="66">
        <f>AP80*$G80</f>
        <v>0</v>
      </c>
      <c r="AR80" s="67">
        <f>AP80*$H80</f>
        <v>0</v>
      </c>
      <c r="AS80" s="330">
        <v>2</v>
      </c>
      <c r="AT80" s="66">
        <f t="shared" ref="AT80:AT83" si="571">AS80*$G80</f>
        <v>0</v>
      </c>
      <c r="AU80" s="67">
        <f>AS80*$H80</f>
        <v>0</v>
      </c>
      <c r="AV80" s="330">
        <v>2</v>
      </c>
      <c r="AW80" s="66">
        <f t="shared" ref="AW80:AW83" si="572">AV80*$G80</f>
        <v>0</v>
      </c>
      <c r="AX80" s="67">
        <f t="shared" ref="AX80:AX83" si="573">AV80*$H80</f>
        <v>0</v>
      </c>
      <c r="AY80" s="330">
        <v>2</v>
      </c>
      <c r="AZ80" s="66">
        <f t="shared" ref="AZ80:AZ83" si="574">AY80*$G80</f>
        <v>0</v>
      </c>
      <c r="BA80" s="67">
        <f t="shared" ref="BA80:BA83" si="575">AY80*$H80</f>
        <v>0</v>
      </c>
      <c r="BB80" s="330"/>
      <c r="BC80" s="66">
        <f t="shared" ref="BC80:BC83" si="576">BB80*$G80</f>
        <v>0</v>
      </c>
      <c r="BD80" s="67">
        <f t="shared" ref="BD80:BD83" si="577">BB80*$H80</f>
        <v>0</v>
      </c>
      <c r="BE80" s="330"/>
      <c r="BF80" s="66">
        <f t="shared" ref="BF80:BF83" si="578">BE80*$G80</f>
        <v>0</v>
      </c>
      <c r="BG80" s="67">
        <f t="shared" ref="BG80:BG83" si="579">BE80*$H80</f>
        <v>0</v>
      </c>
    </row>
    <row r="81" spans="1:59" ht="14.4" x14ac:dyDescent="0.3">
      <c r="A81" s="59">
        <f>SUMIF($H$5:$AAF$5,"QTY*Equipment",$H81:$AAF81)</f>
        <v>0</v>
      </c>
      <c r="B81" s="60">
        <f>SUMIF($H$5:$AAF$5,"QTY*Install",$H81:$AAF81)</f>
        <v>0</v>
      </c>
      <c r="C81" s="149"/>
      <c r="D81" s="150" t="s">
        <v>709</v>
      </c>
      <c r="E81" s="320"/>
      <c r="F81" s="147">
        <f t="shared" si="490"/>
        <v>0</v>
      </c>
      <c r="G81" s="63"/>
      <c r="H81" s="148"/>
      <c r="I81" s="203"/>
      <c r="J81" s="66">
        <f t="shared" ref="J81:J83" si="580">I81*$G81</f>
        <v>0</v>
      </c>
      <c r="K81" s="67">
        <f t="shared" ref="K81:K83" si="581">I81*$H81</f>
        <v>0</v>
      </c>
      <c r="L81" s="203"/>
      <c r="M81" s="66">
        <f t="shared" si="551"/>
        <v>0</v>
      </c>
      <c r="N81" s="67">
        <f t="shared" si="552"/>
        <v>0</v>
      </c>
      <c r="O81" s="203"/>
      <c r="P81" s="66">
        <f t="shared" si="553"/>
        <v>0</v>
      </c>
      <c r="Q81" s="67">
        <f t="shared" si="554"/>
        <v>0</v>
      </c>
      <c r="R81" s="203"/>
      <c r="S81" s="66">
        <f t="shared" si="555"/>
        <v>0</v>
      </c>
      <c r="T81" s="67">
        <f t="shared" si="556"/>
        <v>0</v>
      </c>
      <c r="U81" s="203"/>
      <c r="V81" s="66">
        <f t="shared" si="557"/>
        <v>0</v>
      </c>
      <c r="W81" s="67">
        <f t="shared" si="558"/>
        <v>0</v>
      </c>
      <c r="X81" s="203"/>
      <c r="Y81" s="66">
        <f t="shared" si="559"/>
        <v>0</v>
      </c>
      <c r="Z81" s="67">
        <f t="shared" si="560"/>
        <v>0</v>
      </c>
      <c r="AA81" s="203"/>
      <c r="AB81" s="66">
        <f t="shared" si="561"/>
        <v>0</v>
      </c>
      <c r="AC81" s="67">
        <f t="shared" si="562"/>
        <v>0</v>
      </c>
      <c r="AD81" s="203"/>
      <c r="AE81" s="66">
        <f t="shared" si="563"/>
        <v>0</v>
      </c>
      <c r="AF81" s="67">
        <f t="shared" si="564"/>
        <v>0</v>
      </c>
      <c r="AG81" s="203"/>
      <c r="AH81" s="66">
        <f t="shared" si="565"/>
        <v>0</v>
      </c>
      <c r="AI81" s="67">
        <f t="shared" si="566"/>
        <v>0</v>
      </c>
      <c r="AJ81" s="203"/>
      <c r="AK81" s="66">
        <f t="shared" si="567"/>
        <v>0</v>
      </c>
      <c r="AL81" s="67">
        <f t="shared" si="568"/>
        <v>0</v>
      </c>
      <c r="AM81" s="203"/>
      <c r="AN81" s="66">
        <f t="shared" si="569"/>
        <v>0</v>
      </c>
      <c r="AO81" s="67">
        <f t="shared" si="570"/>
        <v>0</v>
      </c>
      <c r="AP81" s="203"/>
      <c r="AQ81" s="66">
        <f>AP81*$G81</f>
        <v>0</v>
      </c>
      <c r="AR81" s="67">
        <f>AP81*$H81</f>
        <v>0</v>
      </c>
      <c r="AS81" s="203"/>
      <c r="AT81" s="66">
        <f t="shared" si="571"/>
        <v>0</v>
      </c>
      <c r="AU81" s="67">
        <f>AS81*$H81</f>
        <v>0</v>
      </c>
      <c r="AV81" s="203"/>
      <c r="AW81" s="66">
        <f t="shared" si="572"/>
        <v>0</v>
      </c>
      <c r="AX81" s="67">
        <f t="shared" si="573"/>
        <v>0</v>
      </c>
      <c r="AY81" s="203"/>
      <c r="AZ81" s="66">
        <f t="shared" si="574"/>
        <v>0</v>
      </c>
      <c r="BA81" s="67">
        <f t="shared" si="575"/>
        <v>0</v>
      </c>
      <c r="BB81" s="203"/>
      <c r="BC81" s="66">
        <f t="shared" si="576"/>
        <v>0</v>
      </c>
      <c r="BD81" s="67">
        <f t="shared" si="577"/>
        <v>0</v>
      </c>
      <c r="BE81" s="203"/>
      <c r="BF81" s="66">
        <f t="shared" si="578"/>
        <v>0</v>
      </c>
      <c r="BG81" s="67">
        <f t="shared" si="579"/>
        <v>0</v>
      </c>
    </row>
    <row r="82" spans="1:59" ht="14.4" x14ac:dyDescent="0.3">
      <c r="A82" s="59">
        <f>SUMIF($H$5:$AAF$5,"QTY*Equipment",$H82:$AAF82)</f>
        <v>0</v>
      </c>
      <c r="B82" s="60">
        <f>SUMIF($H$5:$AAF$5,"QTY*Install",$H82:$AAF82)</f>
        <v>0</v>
      </c>
      <c r="C82" s="149"/>
      <c r="D82" s="150" t="s">
        <v>1119</v>
      </c>
      <c r="E82" s="320"/>
      <c r="F82" s="147">
        <f t="shared" si="490"/>
        <v>0</v>
      </c>
      <c r="G82" s="63"/>
      <c r="H82" s="148"/>
      <c r="I82" s="203"/>
      <c r="J82" s="66">
        <f t="shared" si="580"/>
        <v>0</v>
      </c>
      <c r="K82" s="67">
        <f t="shared" si="581"/>
        <v>0</v>
      </c>
      <c r="L82" s="203"/>
      <c r="M82" s="66">
        <f t="shared" si="551"/>
        <v>0</v>
      </c>
      <c r="N82" s="67">
        <f t="shared" si="552"/>
        <v>0</v>
      </c>
      <c r="O82" s="203"/>
      <c r="P82" s="66">
        <f t="shared" si="553"/>
        <v>0</v>
      </c>
      <c r="Q82" s="67">
        <f t="shared" si="554"/>
        <v>0</v>
      </c>
      <c r="R82" s="203"/>
      <c r="S82" s="66">
        <f t="shared" si="555"/>
        <v>0</v>
      </c>
      <c r="T82" s="67">
        <f t="shared" si="556"/>
        <v>0</v>
      </c>
      <c r="U82" s="203"/>
      <c r="V82" s="66">
        <f t="shared" si="557"/>
        <v>0</v>
      </c>
      <c r="W82" s="67">
        <f t="shared" si="558"/>
        <v>0</v>
      </c>
      <c r="X82" s="203"/>
      <c r="Y82" s="66">
        <f t="shared" si="559"/>
        <v>0</v>
      </c>
      <c r="Z82" s="67">
        <f t="shared" si="560"/>
        <v>0</v>
      </c>
      <c r="AA82" s="203"/>
      <c r="AB82" s="66">
        <f t="shared" si="561"/>
        <v>0</v>
      </c>
      <c r="AC82" s="67">
        <f t="shared" si="562"/>
        <v>0</v>
      </c>
      <c r="AD82" s="203"/>
      <c r="AE82" s="66">
        <f t="shared" si="563"/>
        <v>0</v>
      </c>
      <c r="AF82" s="67">
        <f t="shared" si="564"/>
        <v>0</v>
      </c>
      <c r="AG82" s="203"/>
      <c r="AH82" s="66">
        <f t="shared" si="565"/>
        <v>0</v>
      </c>
      <c r="AI82" s="67">
        <f t="shared" si="566"/>
        <v>0</v>
      </c>
      <c r="AJ82" s="203"/>
      <c r="AK82" s="66">
        <f t="shared" si="567"/>
        <v>0</v>
      </c>
      <c r="AL82" s="67">
        <f t="shared" si="568"/>
        <v>0</v>
      </c>
      <c r="AM82" s="203"/>
      <c r="AN82" s="66">
        <f t="shared" si="569"/>
        <v>0</v>
      </c>
      <c r="AO82" s="67">
        <f t="shared" si="570"/>
        <v>0</v>
      </c>
      <c r="AP82" s="203"/>
      <c r="AQ82" s="66">
        <f>AP82*$G82</f>
        <v>0</v>
      </c>
      <c r="AR82" s="67">
        <f>AP82*$H82</f>
        <v>0</v>
      </c>
      <c r="AS82" s="203"/>
      <c r="AT82" s="66">
        <f t="shared" si="571"/>
        <v>0</v>
      </c>
      <c r="AU82" s="67">
        <f>AS82*$H82</f>
        <v>0</v>
      </c>
      <c r="AV82" s="203"/>
      <c r="AW82" s="66">
        <f t="shared" si="572"/>
        <v>0</v>
      </c>
      <c r="AX82" s="67">
        <f t="shared" si="573"/>
        <v>0</v>
      </c>
      <c r="AY82" s="203"/>
      <c r="AZ82" s="66">
        <f t="shared" si="574"/>
        <v>0</v>
      </c>
      <c r="BA82" s="67">
        <f t="shared" si="575"/>
        <v>0</v>
      </c>
      <c r="BB82" s="203"/>
      <c r="BC82" s="66">
        <f t="shared" si="576"/>
        <v>0</v>
      </c>
      <c r="BD82" s="67">
        <f t="shared" si="577"/>
        <v>0</v>
      </c>
      <c r="BE82" s="203"/>
      <c r="BF82" s="66">
        <f t="shared" si="578"/>
        <v>0</v>
      </c>
      <c r="BG82" s="67">
        <f t="shared" si="579"/>
        <v>0</v>
      </c>
    </row>
    <row r="83" spans="1:59" ht="14.4" x14ac:dyDescent="0.3">
      <c r="A83" s="59">
        <f>SUMIF($H$5:$AAF$5,"QTY*Equipment",$H83:$AAF83)</f>
        <v>0</v>
      </c>
      <c r="B83" s="60">
        <f>SUMIF($H$5:$AAF$5,"QTY*Install",$H83:$AAF83)</f>
        <v>0</v>
      </c>
      <c r="C83" s="149"/>
      <c r="D83" s="150" t="s">
        <v>1118</v>
      </c>
      <c r="E83" s="320"/>
      <c r="F83" s="147">
        <f t="shared" si="490"/>
        <v>0</v>
      </c>
      <c r="G83" s="63"/>
      <c r="H83" s="148"/>
      <c r="I83" s="203"/>
      <c r="J83" s="66">
        <f t="shared" si="580"/>
        <v>0</v>
      </c>
      <c r="K83" s="67">
        <f t="shared" si="581"/>
        <v>0</v>
      </c>
      <c r="L83" s="203"/>
      <c r="M83" s="66">
        <f t="shared" si="551"/>
        <v>0</v>
      </c>
      <c r="N83" s="67">
        <f t="shared" si="552"/>
        <v>0</v>
      </c>
      <c r="O83" s="203"/>
      <c r="P83" s="66">
        <f t="shared" si="553"/>
        <v>0</v>
      </c>
      <c r="Q83" s="67">
        <f t="shared" si="554"/>
        <v>0</v>
      </c>
      <c r="R83" s="203"/>
      <c r="S83" s="66">
        <f t="shared" si="555"/>
        <v>0</v>
      </c>
      <c r="T83" s="67">
        <f t="shared" si="556"/>
        <v>0</v>
      </c>
      <c r="U83" s="203"/>
      <c r="V83" s="66">
        <f t="shared" si="557"/>
        <v>0</v>
      </c>
      <c r="W83" s="67">
        <f t="shared" si="558"/>
        <v>0</v>
      </c>
      <c r="X83" s="203"/>
      <c r="Y83" s="66">
        <f t="shared" si="559"/>
        <v>0</v>
      </c>
      <c r="Z83" s="67">
        <f t="shared" si="560"/>
        <v>0</v>
      </c>
      <c r="AA83" s="203"/>
      <c r="AB83" s="66">
        <f t="shared" si="561"/>
        <v>0</v>
      </c>
      <c r="AC83" s="67">
        <f t="shared" si="562"/>
        <v>0</v>
      </c>
      <c r="AD83" s="203"/>
      <c r="AE83" s="66">
        <f t="shared" si="563"/>
        <v>0</v>
      </c>
      <c r="AF83" s="67">
        <f t="shared" si="564"/>
        <v>0</v>
      </c>
      <c r="AG83" s="203"/>
      <c r="AH83" s="66">
        <f t="shared" si="565"/>
        <v>0</v>
      </c>
      <c r="AI83" s="67">
        <f t="shared" si="566"/>
        <v>0</v>
      </c>
      <c r="AJ83" s="203"/>
      <c r="AK83" s="66">
        <f t="shared" si="567"/>
        <v>0</v>
      </c>
      <c r="AL83" s="67">
        <f t="shared" si="568"/>
        <v>0</v>
      </c>
      <c r="AM83" s="203"/>
      <c r="AN83" s="66">
        <f t="shared" si="569"/>
        <v>0</v>
      </c>
      <c r="AO83" s="67">
        <f t="shared" si="570"/>
        <v>0</v>
      </c>
      <c r="AP83" s="203"/>
      <c r="AQ83" s="66">
        <f>AP83*$G83</f>
        <v>0</v>
      </c>
      <c r="AR83" s="67">
        <f>AP83*$H83</f>
        <v>0</v>
      </c>
      <c r="AS83" s="203"/>
      <c r="AT83" s="66">
        <f t="shared" si="571"/>
        <v>0</v>
      </c>
      <c r="AU83" s="67">
        <f>AS83*$H83</f>
        <v>0</v>
      </c>
      <c r="AV83" s="203"/>
      <c r="AW83" s="66">
        <f t="shared" si="572"/>
        <v>0</v>
      </c>
      <c r="AX83" s="67">
        <f t="shared" si="573"/>
        <v>0</v>
      </c>
      <c r="AY83" s="203"/>
      <c r="AZ83" s="66">
        <f t="shared" si="574"/>
        <v>0</v>
      </c>
      <c r="BA83" s="67">
        <f t="shared" si="575"/>
        <v>0</v>
      </c>
      <c r="BB83" s="203"/>
      <c r="BC83" s="66">
        <f t="shared" si="576"/>
        <v>0</v>
      </c>
      <c r="BD83" s="67">
        <f t="shared" si="577"/>
        <v>0</v>
      </c>
      <c r="BE83" s="203"/>
      <c r="BF83" s="66">
        <f t="shared" si="578"/>
        <v>0</v>
      </c>
      <c r="BG83" s="67">
        <f t="shared" si="579"/>
        <v>0</v>
      </c>
    </row>
    <row r="84" spans="1:59" x14ac:dyDescent="0.25">
      <c r="A84" s="87"/>
      <c r="B84" s="69"/>
      <c r="C84" s="151"/>
      <c r="D84" s="144" t="s">
        <v>1122</v>
      </c>
      <c r="E84" s="286" t="s">
        <v>57</v>
      </c>
      <c r="F84" s="55"/>
      <c r="G84" s="56"/>
      <c r="H84" s="53"/>
      <c r="I84" s="56"/>
      <c r="J84" s="57"/>
      <c r="K84" s="55"/>
      <c r="L84" s="56"/>
      <c r="M84" s="57"/>
      <c r="N84" s="55"/>
      <c r="O84" s="56"/>
      <c r="P84" s="57"/>
      <c r="Q84" s="55"/>
      <c r="R84" s="56"/>
      <c r="S84" s="57"/>
      <c r="T84" s="55"/>
      <c r="U84" s="56"/>
      <c r="V84" s="57"/>
      <c r="W84" s="55"/>
      <c r="X84" s="56"/>
      <c r="Y84" s="57"/>
      <c r="Z84" s="55"/>
      <c r="AA84" s="56"/>
      <c r="AB84" s="57"/>
      <c r="AC84" s="55"/>
      <c r="AD84" s="56"/>
      <c r="AE84" s="57"/>
      <c r="AF84" s="55"/>
      <c r="AG84" s="56"/>
      <c r="AH84" s="57"/>
      <c r="AI84" s="55"/>
      <c r="AJ84" s="56"/>
      <c r="AK84" s="57"/>
      <c r="AL84" s="55"/>
      <c r="AM84" s="56"/>
      <c r="AN84" s="57"/>
      <c r="AO84" s="55"/>
      <c r="AP84" s="56"/>
      <c r="AQ84" s="57"/>
      <c r="AR84" s="55"/>
      <c r="AS84" s="56"/>
      <c r="AT84" s="57"/>
      <c r="AU84" s="55"/>
      <c r="AV84" s="56"/>
      <c r="AW84" s="57"/>
      <c r="AX84" s="55"/>
      <c r="AY84" s="56"/>
      <c r="AZ84" s="57"/>
      <c r="BA84" s="55"/>
      <c r="BB84" s="56"/>
      <c r="BC84" s="57"/>
      <c r="BD84" s="55"/>
      <c r="BE84" s="56"/>
      <c r="BF84" s="57"/>
      <c r="BG84" s="55"/>
    </row>
    <row r="85" spans="1:59" x14ac:dyDescent="0.25">
      <c r="A85" s="59">
        <f t="shared" ref="A85:A91" si="582">SUMIF($H$5:$AAF$5,"QTY*Equipment",$H85:$AAF85)</f>
        <v>0</v>
      </c>
      <c r="B85" s="60">
        <f t="shared" ref="B85:B91" si="583">SUMIF($H$5:$AAF$5,"QTY*Install",$H85:$AAF85)</f>
        <v>0</v>
      </c>
      <c r="C85" s="149"/>
      <c r="D85" s="150" t="s">
        <v>1123</v>
      </c>
      <c r="E85" s="326" t="s">
        <v>58</v>
      </c>
      <c r="F85" s="147">
        <f t="shared" ref="F85:F91" si="584">SUMIF($I$5:$ZM$5,"QTY",$I85:$ZM85)</f>
        <v>6</v>
      </c>
      <c r="G85" s="63"/>
      <c r="H85" s="148"/>
      <c r="I85" s="330">
        <v>2</v>
      </c>
      <c r="J85" s="66">
        <f t="shared" ref="J85:J91" si="585">I85*$G85</f>
        <v>0</v>
      </c>
      <c r="K85" s="67">
        <f t="shared" ref="K85:K91" si="586">I85*$H85</f>
        <v>0</v>
      </c>
      <c r="L85" s="330"/>
      <c r="M85" s="66">
        <f t="shared" ref="M85:M91" si="587">L85*$G85</f>
        <v>0</v>
      </c>
      <c r="N85" s="67">
        <f t="shared" ref="N85:N91" si="588">L85*$H85</f>
        <v>0</v>
      </c>
      <c r="O85" s="330"/>
      <c r="P85" s="66">
        <f t="shared" ref="P85:P91" si="589">O85*$G85</f>
        <v>0</v>
      </c>
      <c r="Q85" s="67">
        <f t="shared" ref="Q85:Q91" si="590">O85*$H85</f>
        <v>0</v>
      </c>
      <c r="R85" s="330"/>
      <c r="S85" s="66">
        <f t="shared" ref="S85:S91" si="591">R85*$G85</f>
        <v>0</v>
      </c>
      <c r="T85" s="67">
        <f t="shared" ref="T85:T91" si="592">R85*$H85</f>
        <v>0</v>
      </c>
      <c r="U85" s="330"/>
      <c r="V85" s="66">
        <f t="shared" ref="V85:V91" si="593">U85*$G85</f>
        <v>0</v>
      </c>
      <c r="W85" s="67">
        <f t="shared" ref="W85:W91" si="594">U85*$H85</f>
        <v>0</v>
      </c>
      <c r="X85" s="330">
        <v>2</v>
      </c>
      <c r="Y85" s="66">
        <f t="shared" ref="Y85:Y91" si="595">X85*$G85</f>
        <v>0</v>
      </c>
      <c r="Z85" s="67">
        <f t="shared" ref="Z85:Z91" si="596">X85*$H85</f>
        <v>0</v>
      </c>
      <c r="AA85" s="330"/>
      <c r="AB85" s="66">
        <f t="shared" ref="AB85:AB91" si="597">AA85*$G85</f>
        <v>0</v>
      </c>
      <c r="AC85" s="67">
        <f t="shared" ref="AC85:AC91" si="598">AA85*$H85</f>
        <v>0</v>
      </c>
      <c r="AD85" s="330"/>
      <c r="AE85" s="66">
        <f t="shared" ref="AE85:AE91" si="599">AD85*$G85</f>
        <v>0</v>
      </c>
      <c r="AF85" s="67">
        <f t="shared" ref="AF85:AF91" si="600">AD85*$H85</f>
        <v>0</v>
      </c>
      <c r="AG85" s="330"/>
      <c r="AH85" s="66">
        <f t="shared" ref="AH85:AH91" si="601">AG85*$G85</f>
        <v>0</v>
      </c>
      <c r="AI85" s="67">
        <f t="shared" ref="AI85:AI91" si="602">AG85*$H85</f>
        <v>0</v>
      </c>
      <c r="AJ85" s="330">
        <v>2</v>
      </c>
      <c r="AK85" s="66">
        <f t="shared" ref="AK85:AK91" si="603">AJ85*$G85</f>
        <v>0</v>
      </c>
      <c r="AL85" s="67">
        <f t="shared" ref="AL85:AL91" si="604">AJ85*$H85</f>
        <v>0</v>
      </c>
      <c r="AM85" s="330"/>
      <c r="AN85" s="66">
        <f t="shared" ref="AN85:AN91" si="605">AM85*$G85</f>
        <v>0</v>
      </c>
      <c r="AO85" s="67">
        <f t="shared" ref="AO85:AO91" si="606">AM85*$H85</f>
        <v>0</v>
      </c>
      <c r="AP85" s="330"/>
      <c r="AQ85" s="66">
        <f t="shared" ref="AQ85:AQ91" si="607">AP85*$G85</f>
        <v>0</v>
      </c>
      <c r="AR85" s="67">
        <f t="shared" ref="AR85:AR91" si="608">AP85*$H85</f>
        <v>0</v>
      </c>
      <c r="AS85" s="330"/>
      <c r="AT85" s="66">
        <f t="shared" ref="AT85:AT91" si="609">AS85*$G85</f>
        <v>0</v>
      </c>
      <c r="AU85" s="67">
        <f t="shared" ref="AU85:AU91" si="610">AS85*$H85</f>
        <v>0</v>
      </c>
      <c r="AV85" s="330"/>
      <c r="AW85" s="66">
        <f t="shared" ref="AW85:AW91" si="611">AV85*$G85</f>
        <v>0</v>
      </c>
      <c r="AX85" s="67">
        <f t="shared" ref="AX85:AX91" si="612">AV85*$H85</f>
        <v>0</v>
      </c>
      <c r="AY85" s="330"/>
      <c r="AZ85" s="66">
        <f t="shared" ref="AZ85:AZ91" si="613">AY85*$G85</f>
        <v>0</v>
      </c>
      <c r="BA85" s="67">
        <f t="shared" ref="BA85:BA91" si="614">AY85*$H85</f>
        <v>0</v>
      </c>
      <c r="BB85" s="330"/>
      <c r="BC85" s="66">
        <f t="shared" ref="BC85:BC91" si="615">BB85*$G85</f>
        <v>0</v>
      </c>
      <c r="BD85" s="67">
        <f t="shared" ref="BD85:BD91" si="616">BB85*$H85</f>
        <v>0</v>
      </c>
      <c r="BE85" s="330"/>
      <c r="BF85" s="66">
        <f t="shared" ref="BF85:BF91" si="617">BE85*$G85</f>
        <v>0</v>
      </c>
      <c r="BG85" s="67">
        <f t="shared" ref="BG85:BG91" si="618">BE85*$H85</f>
        <v>0</v>
      </c>
    </row>
    <row r="86" spans="1:59" x14ac:dyDescent="0.25">
      <c r="A86" s="59">
        <f t="shared" si="582"/>
        <v>0</v>
      </c>
      <c r="B86" s="60">
        <f t="shared" si="583"/>
        <v>0</v>
      </c>
      <c r="C86" s="149"/>
      <c r="D86" s="150" t="s">
        <v>1124</v>
      </c>
      <c r="E86" s="326" t="s">
        <v>59</v>
      </c>
      <c r="F86" s="147">
        <f t="shared" si="584"/>
        <v>9</v>
      </c>
      <c r="G86" s="63"/>
      <c r="H86" s="148"/>
      <c r="I86" s="330">
        <v>1</v>
      </c>
      <c r="J86" s="66">
        <f t="shared" si="585"/>
        <v>0</v>
      </c>
      <c r="K86" s="67">
        <f t="shared" si="586"/>
        <v>0</v>
      </c>
      <c r="L86" s="330"/>
      <c r="M86" s="66">
        <f t="shared" si="587"/>
        <v>0</v>
      </c>
      <c r="N86" s="67">
        <f t="shared" si="588"/>
        <v>0</v>
      </c>
      <c r="O86" s="330"/>
      <c r="P86" s="66">
        <f t="shared" si="589"/>
        <v>0</v>
      </c>
      <c r="Q86" s="67">
        <f t="shared" si="590"/>
        <v>0</v>
      </c>
      <c r="R86" s="330"/>
      <c r="S86" s="66">
        <f t="shared" si="591"/>
        <v>0</v>
      </c>
      <c r="T86" s="67">
        <f t="shared" si="592"/>
        <v>0</v>
      </c>
      <c r="U86" s="330">
        <v>1</v>
      </c>
      <c r="V86" s="66">
        <f t="shared" si="593"/>
        <v>0</v>
      </c>
      <c r="W86" s="67">
        <f t="shared" si="594"/>
        <v>0</v>
      </c>
      <c r="X86" s="330">
        <v>1</v>
      </c>
      <c r="Y86" s="66">
        <f t="shared" si="595"/>
        <v>0</v>
      </c>
      <c r="Z86" s="67">
        <f t="shared" si="596"/>
        <v>0</v>
      </c>
      <c r="AA86" s="330"/>
      <c r="AB86" s="66">
        <f t="shared" si="597"/>
        <v>0</v>
      </c>
      <c r="AC86" s="67">
        <f t="shared" si="598"/>
        <v>0</v>
      </c>
      <c r="AD86" s="330">
        <v>3</v>
      </c>
      <c r="AE86" s="66">
        <f t="shared" si="599"/>
        <v>0</v>
      </c>
      <c r="AF86" s="67">
        <f t="shared" si="600"/>
        <v>0</v>
      </c>
      <c r="AG86" s="330">
        <v>1</v>
      </c>
      <c r="AH86" s="66">
        <f t="shared" si="601"/>
        <v>0</v>
      </c>
      <c r="AI86" s="67">
        <f t="shared" si="602"/>
        <v>0</v>
      </c>
      <c r="AJ86" s="330">
        <v>1</v>
      </c>
      <c r="AK86" s="66">
        <f t="shared" si="603"/>
        <v>0</v>
      </c>
      <c r="AL86" s="67">
        <f t="shared" si="604"/>
        <v>0</v>
      </c>
      <c r="AM86" s="330"/>
      <c r="AN86" s="66">
        <f t="shared" si="605"/>
        <v>0</v>
      </c>
      <c r="AO86" s="67">
        <f t="shared" si="606"/>
        <v>0</v>
      </c>
      <c r="AP86" s="330"/>
      <c r="AQ86" s="66">
        <f t="shared" si="607"/>
        <v>0</v>
      </c>
      <c r="AR86" s="67">
        <f t="shared" si="608"/>
        <v>0</v>
      </c>
      <c r="AS86" s="330"/>
      <c r="AT86" s="66">
        <f t="shared" si="609"/>
        <v>0</v>
      </c>
      <c r="AU86" s="67">
        <f t="shared" si="610"/>
        <v>0</v>
      </c>
      <c r="AV86" s="330">
        <v>1</v>
      </c>
      <c r="AW86" s="66">
        <f t="shared" si="611"/>
        <v>0</v>
      </c>
      <c r="AX86" s="67">
        <f t="shared" si="612"/>
        <v>0</v>
      </c>
      <c r="AY86" s="330"/>
      <c r="AZ86" s="66">
        <f t="shared" si="613"/>
        <v>0</v>
      </c>
      <c r="BA86" s="67">
        <f t="shared" si="614"/>
        <v>0</v>
      </c>
      <c r="BB86" s="330"/>
      <c r="BC86" s="66">
        <f t="shared" si="615"/>
        <v>0</v>
      </c>
      <c r="BD86" s="67">
        <f t="shared" si="616"/>
        <v>0</v>
      </c>
      <c r="BE86" s="330"/>
      <c r="BF86" s="66">
        <f t="shared" si="617"/>
        <v>0</v>
      </c>
      <c r="BG86" s="67">
        <f t="shared" si="618"/>
        <v>0</v>
      </c>
    </row>
    <row r="87" spans="1:59" ht="14.4" x14ac:dyDescent="0.3">
      <c r="A87" s="59">
        <f t="shared" si="582"/>
        <v>0</v>
      </c>
      <c r="B87" s="60">
        <f t="shared" si="583"/>
        <v>0</v>
      </c>
      <c r="C87" s="149"/>
      <c r="D87" s="150" t="s">
        <v>1125</v>
      </c>
      <c r="E87" s="213"/>
      <c r="F87" s="147">
        <f t="shared" si="584"/>
        <v>0</v>
      </c>
      <c r="G87" s="63"/>
      <c r="H87" s="148"/>
      <c r="I87" s="203"/>
      <c r="J87" s="66">
        <f t="shared" si="585"/>
        <v>0</v>
      </c>
      <c r="K87" s="67">
        <f t="shared" si="586"/>
        <v>0</v>
      </c>
      <c r="L87" s="203"/>
      <c r="M87" s="66">
        <f t="shared" si="587"/>
        <v>0</v>
      </c>
      <c r="N87" s="67">
        <f t="shared" si="588"/>
        <v>0</v>
      </c>
      <c r="O87" s="203"/>
      <c r="P87" s="66">
        <f t="shared" si="589"/>
        <v>0</v>
      </c>
      <c r="Q87" s="67">
        <f t="shared" si="590"/>
        <v>0</v>
      </c>
      <c r="R87" s="203"/>
      <c r="S87" s="66">
        <f t="shared" si="591"/>
        <v>0</v>
      </c>
      <c r="T87" s="67">
        <f t="shared" si="592"/>
        <v>0</v>
      </c>
      <c r="U87" s="203"/>
      <c r="V87" s="66">
        <f t="shared" si="593"/>
        <v>0</v>
      </c>
      <c r="W87" s="67">
        <f t="shared" si="594"/>
        <v>0</v>
      </c>
      <c r="X87" s="203"/>
      <c r="Y87" s="66">
        <f t="shared" si="595"/>
        <v>0</v>
      </c>
      <c r="Z87" s="67">
        <f t="shared" si="596"/>
        <v>0</v>
      </c>
      <c r="AA87" s="203"/>
      <c r="AB87" s="66">
        <f t="shared" si="597"/>
        <v>0</v>
      </c>
      <c r="AC87" s="67">
        <f t="shared" si="598"/>
        <v>0</v>
      </c>
      <c r="AD87" s="203"/>
      <c r="AE87" s="66">
        <f t="shared" si="599"/>
        <v>0</v>
      </c>
      <c r="AF87" s="67">
        <f t="shared" si="600"/>
        <v>0</v>
      </c>
      <c r="AG87" s="203"/>
      <c r="AH87" s="66">
        <f t="shared" si="601"/>
        <v>0</v>
      </c>
      <c r="AI87" s="67">
        <f t="shared" si="602"/>
        <v>0</v>
      </c>
      <c r="AJ87" s="203"/>
      <c r="AK87" s="66">
        <f t="shared" si="603"/>
        <v>0</v>
      </c>
      <c r="AL87" s="67">
        <f t="shared" si="604"/>
        <v>0</v>
      </c>
      <c r="AM87" s="203"/>
      <c r="AN87" s="66">
        <f t="shared" si="605"/>
        <v>0</v>
      </c>
      <c r="AO87" s="67">
        <f t="shared" si="606"/>
        <v>0</v>
      </c>
      <c r="AP87" s="203"/>
      <c r="AQ87" s="66">
        <f t="shared" si="607"/>
        <v>0</v>
      </c>
      <c r="AR87" s="67">
        <f t="shared" si="608"/>
        <v>0</v>
      </c>
      <c r="AS87" s="203"/>
      <c r="AT87" s="66">
        <f t="shared" si="609"/>
        <v>0</v>
      </c>
      <c r="AU87" s="67">
        <f t="shared" si="610"/>
        <v>0</v>
      </c>
      <c r="AV87" s="203"/>
      <c r="AW87" s="66">
        <f t="shared" si="611"/>
        <v>0</v>
      </c>
      <c r="AX87" s="67">
        <f t="shared" si="612"/>
        <v>0</v>
      </c>
      <c r="AY87" s="203"/>
      <c r="AZ87" s="66">
        <f t="shared" si="613"/>
        <v>0</v>
      </c>
      <c r="BA87" s="67">
        <f t="shared" si="614"/>
        <v>0</v>
      </c>
      <c r="BB87" s="203"/>
      <c r="BC87" s="66">
        <f t="shared" si="615"/>
        <v>0</v>
      </c>
      <c r="BD87" s="67">
        <f t="shared" si="616"/>
        <v>0</v>
      </c>
      <c r="BE87" s="203"/>
      <c r="BF87" s="66">
        <f t="shared" si="617"/>
        <v>0</v>
      </c>
      <c r="BG87" s="67">
        <f t="shared" si="618"/>
        <v>0</v>
      </c>
    </row>
    <row r="88" spans="1:59" ht="14.4" x14ac:dyDescent="0.3">
      <c r="A88" s="59">
        <f t="shared" si="582"/>
        <v>0</v>
      </c>
      <c r="B88" s="60">
        <f t="shared" si="583"/>
        <v>0</v>
      </c>
      <c r="C88" s="149"/>
      <c r="D88" s="150" t="s">
        <v>1126</v>
      </c>
      <c r="E88" s="213"/>
      <c r="F88" s="147">
        <f t="shared" si="584"/>
        <v>0</v>
      </c>
      <c r="G88" s="63"/>
      <c r="H88" s="148"/>
      <c r="I88" s="203"/>
      <c r="J88" s="66">
        <f t="shared" si="585"/>
        <v>0</v>
      </c>
      <c r="K88" s="67">
        <f t="shared" si="586"/>
        <v>0</v>
      </c>
      <c r="L88" s="203"/>
      <c r="M88" s="66">
        <f t="shared" si="587"/>
        <v>0</v>
      </c>
      <c r="N88" s="67">
        <f t="shared" si="588"/>
        <v>0</v>
      </c>
      <c r="O88" s="203"/>
      <c r="P88" s="66">
        <f t="shared" si="589"/>
        <v>0</v>
      </c>
      <c r="Q88" s="67">
        <f t="shared" si="590"/>
        <v>0</v>
      </c>
      <c r="R88" s="203"/>
      <c r="S88" s="66">
        <f t="shared" si="591"/>
        <v>0</v>
      </c>
      <c r="T88" s="67">
        <f t="shared" si="592"/>
        <v>0</v>
      </c>
      <c r="U88" s="203"/>
      <c r="V88" s="66">
        <f t="shared" si="593"/>
        <v>0</v>
      </c>
      <c r="W88" s="67">
        <f t="shared" si="594"/>
        <v>0</v>
      </c>
      <c r="X88" s="203"/>
      <c r="Y88" s="66">
        <f t="shared" si="595"/>
        <v>0</v>
      </c>
      <c r="Z88" s="67">
        <f t="shared" si="596"/>
        <v>0</v>
      </c>
      <c r="AA88" s="203"/>
      <c r="AB88" s="66">
        <f t="shared" si="597"/>
        <v>0</v>
      </c>
      <c r="AC88" s="67">
        <f t="shared" si="598"/>
        <v>0</v>
      </c>
      <c r="AD88" s="203"/>
      <c r="AE88" s="66">
        <f t="shared" si="599"/>
        <v>0</v>
      </c>
      <c r="AF88" s="67">
        <f t="shared" si="600"/>
        <v>0</v>
      </c>
      <c r="AG88" s="203"/>
      <c r="AH88" s="66">
        <f t="shared" si="601"/>
        <v>0</v>
      </c>
      <c r="AI88" s="67">
        <f t="shared" si="602"/>
        <v>0</v>
      </c>
      <c r="AJ88" s="203"/>
      <c r="AK88" s="66">
        <f t="shared" si="603"/>
        <v>0</v>
      </c>
      <c r="AL88" s="67">
        <f t="shared" si="604"/>
        <v>0</v>
      </c>
      <c r="AM88" s="203"/>
      <c r="AN88" s="66">
        <f t="shared" si="605"/>
        <v>0</v>
      </c>
      <c r="AO88" s="67">
        <f t="shared" si="606"/>
        <v>0</v>
      </c>
      <c r="AP88" s="203"/>
      <c r="AQ88" s="66">
        <f t="shared" si="607"/>
        <v>0</v>
      </c>
      <c r="AR88" s="67">
        <f t="shared" si="608"/>
        <v>0</v>
      </c>
      <c r="AS88" s="203"/>
      <c r="AT88" s="66">
        <f t="shared" si="609"/>
        <v>0</v>
      </c>
      <c r="AU88" s="67">
        <f t="shared" si="610"/>
        <v>0</v>
      </c>
      <c r="AV88" s="203"/>
      <c r="AW88" s="66">
        <f t="shared" si="611"/>
        <v>0</v>
      </c>
      <c r="AX88" s="67">
        <f t="shared" si="612"/>
        <v>0</v>
      </c>
      <c r="AY88" s="203"/>
      <c r="AZ88" s="66">
        <f t="shared" si="613"/>
        <v>0</v>
      </c>
      <c r="BA88" s="67">
        <f t="shared" si="614"/>
        <v>0</v>
      </c>
      <c r="BB88" s="203"/>
      <c r="BC88" s="66">
        <f t="shared" si="615"/>
        <v>0</v>
      </c>
      <c r="BD88" s="67">
        <f t="shared" si="616"/>
        <v>0</v>
      </c>
      <c r="BE88" s="203"/>
      <c r="BF88" s="66">
        <f t="shared" si="617"/>
        <v>0</v>
      </c>
      <c r="BG88" s="67">
        <f t="shared" si="618"/>
        <v>0</v>
      </c>
    </row>
    <row r="89" spans="1:59" ht="14.4" x14ac:dyDescent="0.3">
      <c r="A89" s="59">
        <f t="shared" si="582"/>
        <v>0</v>
      </c>
      <c r="B89" s="60">
        <f t="shared" si="583"/>
        <v>0</v>
      </c>
      <c r="C89" s="149"/>
      <c r="D89" s="150" t="s">
        <v>1127</v>
      </c>
      <c r="E89" s="213"/>
      <c r="F89" s="147">
        <f t="shared" si="584"/>
        <v>0</v>
      </c>
      <c r="G89" s="63"/>
      <c r="H89" s="148"/>
      <c r="I89" s="203"/>
      <c r="J89" s="66">
        <f t="shared" si="585"/>
        <v>0</v>
      </c>
      <c r="K89" s="67">
        <f t="shared" si="586"/>
        <v>0</v>
      </c>
      <c r="L89" s="203"/>
      <c r="M89" s="66">
        <f t="shared" si="587"/>
        <v>0</v>
      </c>
      <c r="N89" s="67">
        <f t="shared" si="588"/>
        <v>0</v>
      </c>
      <c r="O89" s="203"/>
      <c r="P89" s="66">
        <f t="shared" si="589"/>
        <v>0</v>
      </c>
      <c r="Q89" s="67">
        <f t="shared" si="590"/>
        <v>0</v>
      </c>
      <c r="R89" s="203"/>
      <c r="S89" s="66">
        <f t="shared" si="591"/>
        <v>0</v>
      </c>
      <c r="T89" s="67">
        <f t="shared" si="592"/>
        <v>0</v>
      </c>
      <c r="U89" s="203"/>
      <c r="V89" s="66">
        <f t="shared" si="593"/>
        <v>0</v>
      </c>
      <c r="W89" s="67">
        <f t="shared" si="594"/>
        <v>0</v>
      </c>
      <c r="X89" s="203"/>
      <c r="Y89" s="66">
        <f t="shared" si="595"/>
        <v>0</v>
      </c>
      <c r="Z89" s="67">
        <f t="shared" si="596"/>
        <v>0</v>
      </c>
      <c r="AA89" s="203"/>
      <c r="AB89" s="66">
        <f t="shared" si="597"/>
        <v>0</v>
      </c>
      <c r="AC89" s="67">
        <f t="shared" si="598"/>
        <v>0</v>
      </c>
      <c r="AD89" s="203"/>
      <c r="AE89" s="66">
        <f t="shared" si="599"/>
        <v>0</v>
      </c>
      <c r="AF89" s="67">
        <f t="shared" si="600"/>
        <v>0</v>
      </c>
      <c r="AG89" s="203"/>
      <c r="AH89" s="66">
        <f t="shared" si="601"/>
        <v>0</v>
      </c>
      <c r="AI89" s="67">
        <f t="shared" si="602"/>
        <v>0</v>
      </c>
      <c r="AJ89" s="203"/>
      <c r="AK89" s="66">
        <f t="shared" si="603"/>
        <v>0</v>
      </c>
      <c r="AL89" s="67">
        <f t="shared" si="604"/>
        <v>0</v>
      </c>
      <c r="AM89" s="203"/>
      <c r="AN89" s="66">
        <f t="shared" si="605"/>
        <v>0</v>
      </c>
      <c r="AO89" s="67">
        <f t="shared" si="606"/>
        <v>0</v>
      </c>
      <c r="AP89" s="203"/>
      <c r="AQ89" s="66">
        <f t="shared" si="607"/>
        <v>0</v>
      </c>
      <c r="AR89" s="67">
        <f t="shared" si="608"/>
        <v>0</v>
      </c>
      <c r="AS89" s="203"/>
      <c r="AT89" s="66">
        <f t="shared" si="609"/>
        <v>0</v>
      </c>
      <c r="AU89" s="67">
        <f t="shared" si="610"/>
        <v>0</v>
      </c>
      <c r="AV89" s="203"/>
      <c r="AW89" s="66">
        <f t="shared" si="611"/>
        <v>0</v>
      </c>
      <c r="AX89" s="67">
        <f t="shared" si="612"/>
        <v>0</v>
      </c>
      <c r="AY89" s="203"/>
      <c r="AZ89" s="66">
        <f t="shared" si="613"/>
        <v>0</v>
      </c>
      <c r="BA89" s="67">
        <f t="shared" si="614"/>
        <v>0</v>
      </c>
      <c r="BB89" s="203"/>
      <c r="BC89" s="66">
        <f t="shared" si="615"/>
        <v>0</v>
      </c>
      <c r="BD89" s="67">
        <f t="shared" si="616"/>
        <v>0</v>
      </c>
      <c r="BE89" s="203"/>
      <c r="BF89" s="66">
        <f t="shared" si="617"/>
        <v>0</v>
      </c>
      <c r="BG89" s="67">
        <f t="shared" si="618"/>
        <v>0</v>
      </c>
    </row>
    <row r="90" spans="1:59" ht="14.4" x14ac:dyDescent="0.3">
      <c r="A90" s="59">
        <f t="shared" si="582"/>
        <v>0</v>
      </c>
      <c r="B90" s="60">
        <f t="shared" si="583"/>
        <v>0</v>
      </c>
      <c r="C90" s="149"/>
      <c r="D90" s="150" t="s">
        <v>1128</v>
      </c>
      <c r="E90" s="213"/>
      <c r="F90" s="147">
        <f t="shared" si="584"/>
        <v>0</v>
      </c>
      <c r="G90" s="63"/>
      <c r="H90" s="148"/>
      <c r="I90" s="203"/>
      <c r="J90" s="66">
        <f t="shared" si="585"/>
        <v>0</v>
      </c>
      <c r="K90" s="67">
        <f t="shared" si="586"/>
        <v>0</v>
      </c>
      <c r="L90" s="203"/>
      <c r="M90" s="66">
        <f t="shared" si="587"/>
        <v>0</v>
      </c>
      <c r="N90" s="67">
        <f t="shared" si="588"/>
        <v>0</v>
      </c>
      <c r="O90" s="203"/>
      <c r="P90" s="66">
        <f t="shared" si="589"/>
        <v>0</v>
      </c>
      <c r="Q90" s="67">
        <f t="shared" si="590"/>
        <v>0</v>
      </c>
      <c r="R90" s="203"/>
      <c r="S90" s="66">
        <f t="shared" si="591"/>
        <v>0</v>
      </c>
      <c r="T90" s="67">
        <f t="shared" si="592"/>
        <v>0</v>
      </c>
      <c r="U90" s="203"/>
      <c r="V90" s="66">
        <f t="shared" si="593"/>
        <v>0</v>
      </c>
      <c r="W90" s="67">
        <f t="shared" si="594"/>
        <v>0</v>
      </c>
      <c r="X90" s="203"/>
      <c r="Y90" s="66">
        <f t="shared" si="595"/>
        <v>0</v>
      </c>
      <c r="Z90" s="67">
        <f t="shared" si="596"/>
        <v>0</v>
      </c>
      <c r="AA90" s="203"/>
      <c r="AB90" s="66">
        <f t="shared" si="597"/>
        <v>0</v>
      </c>
      <c r="AC90" s="67">
        <f t="shared" si="598"/>
        <v>0</v>
      </c>
      <c r="AD90" s="203"/>
      <c r="AE90" s="66">
        <f t="shared" si="599"/>
        <v>0</v>
      </c>
      <c r="AF90" s="67">
        <f t="shared" si="600"/>
        <v>0</v>
      </c>
      <c r="AG90" s="203"/>
      <c r="AH90" s="66">
        <f t="shared" si="601"/>
        <v>0</v>
      </c>
      <c r="AI90" s="67">
        <f t="shared" si="602"/>
        <v>0</v>
      </c>
      <c r="AJ90" s="203"/>
      <c r="AK90" s="66">
        <f t="shared" si="603"/>
        <v>0</v>
      </c>
      <c r="AL90" s="67">
        <f t="shared" si="604"/>
        <v>0</v>
      </c>
      <c r="AM90" s="203"/>
      <c r="AN90" s="66">
        <f t="shared" si="605"/>
        <v>0</v>
      </c>
      <c r="AO90" s="67">
        <f t="shared" si="606"/>
        <v>0</v>
      </c>
      <c r="AP90" s="203"/>
      <c r="AQ90" s="66">
        <f t="shared" si="607"/>
        <v>0</v>
      </c>
      <c r="AR90" s="67">
        <f t="shared" si="608"/>
        <v>0</v>
      </c>
      <c r="AS90" s="203"/>
      <c r="AT90" s="66">
        <f t="shared" si="609"/>
        <v>0</v>
      </c>
      <c r="AU90" s="67">
        <f t="shared" si="610"/>
        <v>0</v>
      </c>
      <c r="AV90" s="203"/>
      <c r="AW90" s="66">
        <f t="shared" si="611"/>
        <v>0</v>
      </c>
      <c r="AX90" s="67">
        <f t="shared" si="612"/>
        <v>0</v>
      </c>
      <c r="AY90" s="203"/>
      <c r="AZ90" s="66">
        <f t="shared" si="613"/>
        <v>0</v>
      </c>
      <c r="BA90" s="67">
        <f t="shared" si="614"/>
        <v>0</v>
      </c>
      <c r="BB90" s="203"/>
      <c r="BC90" s="66">
        <f t="shared" si="615"/>
        <v>0</v>
      </c>
      <c r="BD90" s="67">
        <f t="shared" si="616"/>
        <v>0</v>
      </c>
      <c r="BE90" s="203"/>
      <c r="BF90" s="66">
        <f t="shared" si="617"/>
        <v>0</v>
      </c>
      <c r="BG90" s="67">
        <f t="shared" si="618"/>
        <v>0</v>
      </c>
    </row>
    <row r="91" spans="1:59" ht="14.4" x14ac:dyDescent="0.3">
      <c r="A91" s="59">
        <f t="shared" si="582"/>
        <v>0</v>
      </c>
      <c r="B91" s="60">
        <f t="shared" si="583"/>
        <v>0</v>
      </c>
      <c r="C91" s="149"/>
      <c r="D91" s="150" t="s">
        <v>1129</v>
      </c>
      <c r="E91" s="213"/>
      <c r="F91" s="147">
        <f t="shared" si="584"/>
        <v>0</v>
      </c>
      <c r="G91" s="63"/>
      <c r="H91" s="148"/>
      <c r="I91" s="203"/>
      <c r="J91" s="66">
        <f t="shared" si="585"/>
        <v>0</v>
      </c>
      <c r="K91" s="67">
        <f t="shared" si="586"/>
        <v>0</v>
      </c>
      <c r="L91" s="203"/>
      <c r="M91" s="66">
        <f t="shared" si="587"/>
        <v>0</v>
      </c>
      <c r="N91" s="67">
        <f t="shared" si="588"/>
        <v>0</v>
      </c>
      <c r="O91" s="203"/>
      <c r="P91" s="66">
        <f t="shared" si="589"/>
        <v>0</v>
      </c>
      <c r="Q91" s="67">
        <f t="shared" si="590"/>
        <v>0</v>
      </c>
      <c r="R91" s="203"/>
      <c r="S91" s="66">
        <f t="shared" si="591"/>
        <v>0</v>
      </c>
      <c r="T91" s="67">
        <f t="shared" si="592"/>
        <v>0</v>
      </c>
      <c r="U91" s="203"/>
      <c r="V91" s="66">
        <f t="shared" si="593"/>
        <v>0</v>
      </c>
      <c r="W91" s="67">
        <f t="shared" si="594"/>
        <v>0</v>
      </c>
      <c r="X91" s="203"/>
      <c r="Y91" s="66">
        <f t="shared" si="595"/>
        <v>0</v>
      </c>
      <c r="Z91" s="67">
        <f t="shared" si="596"/>
        <v>0</v>
      </c>
      <c r="AA91" s="203"/>
      <c r="AB91" s="66">
        <f t="shared" si="597"/>
        <v>0</v>
      </c>
      <c r="AC91" s="67">
        <f t="shared" si="598"/>
        <v>0</v>
      </c>
      <c r="AD91" s="203"/>
      <c r="AE91" s="66">
        <f t="shared" si="599"/>
        <v>0</v>
      </c>
      <c r="AF91" s="67">
        <f t="shared" si="600"/>
        <v>0</v>
      </c>
      <c r="AG91" s="203"/>
      <c r="AH91" s="66">
        <f t="shared" si="601"/>
        <v>0</v>
      </c>
      <c r="AI91" s="67">
        <f t="shared" si="602"/>
        <v>0</v>
      </c>
      <c r="AJ91" s="203"/>
      <c r="AK91" s="66">
        <f t="shared" si="603"/>
        <v>0</v>
      </c>
      <c r="AL91" s="67">
        <f t="shared" si="604"/>
        <v>0</v>
      </c>
      <c r="AM91" s="203"/>
      <c r="AN91" s="66">
        <f t="shared" si="605"/>
        <v>0</v>
      </c>
      <c r="AO91" s="67">
        <f t="shared" si="606"/>
        <v>0</v>
      </c>
      <c r="AP91" s="203"/>
      <c r="AQ91" s="66">
        <f t="shared" si="607"/>
        <v>0</v>
      </c>
      <c r="AR91" s="67">
        <f t="shared" si="608"/>
        <v>0</v>
      </c>
      <c r="AS91" s="203"/>
      <c r="AT91" s="66">
        <f t="shared" si="609"/>
        <v>0</v>
      </c>
      <c r="AU91" s="67">
        <f t="shared" si="610"/>
        <v>0</v>
      </c>
      <c r="AV91" s="203"/>
      <c r="AW91" s="66">
        <f t="shared" si="611"/>
        <v>0</v>
      </c>
      <c r="AX91" s="67">
        <f t="shared" si="612"/>
        <v>0</v>
      </c>
      <c r="AY91" s="203"/>
      <c r="AZ91" s="66">
        <f t="shared" si="613"/>
        <v>0</v>
      </c>
      <c r="BA91" s="67">
        <f t="shared" si="614"/>
        <v>0</v>
      </c>
      <c r="BB91" s="203"/>
      <c r="BC91" s="66">
        <f t="shared" si="615"/>
        <v>0</v>
      </c>
      <c r="BD91" s="67">
        <f t="shared" si="616"/>
        <v>0</v>
      </c>
      <c r="BE91" s="203"/>
      <c r="BF91" s="66">
        <f t="shared" si="617"/>
        <v>0</v>
      </c>
      <c r="BG91" s="67">
        <f t="shared" si="618"/>
        <v>0</v>
      </c>
    </row>
    <row r="92" spans="1:59" x14ac:dyDescent="0.25">
      <c r="A92" s="87"/>
      <c r="B92" s="69"/>
      <c r="C92" s="151"/>
      <c r="D92" s="144" t="s">
        <v>516</v>
      </c>
      <c r="E92" s="286" t="s">
        <v>153</v>
      </c>
      <c r="F92" s="55"/>
      <c r="G92" s="56"/>
      <c r="H92" s="53"/>
      <c r="I92" s="56"/>
      <c r="J92" s="57"/>
      <c r="K92" s="55"/>
      <c r="L92" s="56"/>
      <c r="M92" s="57"/>
      <c r="N92" s="55"/>
      <c r="O92" s="56"/>
      <c r="P92" s="57"/>
      <c r="Q92" s="55"/>
      <c r="R92" s="56"/>
      <c r="S92" s="57"/>
      <c r="T92" s="55"/>
      <c r="U92" s="56"/>
      <c r="V92" s="57"/>
      <c r="W92" s="55"/>
      <c r="X92" s="56"/>
      <c r="Y92" s="57"/>
      <c r="Z92" s="55"/>
      <c r="AA92" s="56"/>
      <c r="AB92" s="57"/>
      <c r="AC92" s="55"/>
      <c r="AD92" s="56"/>
      <c r="AE92" s="57"/>
      <c r="AF92" s="55"/>
      <c r="AG92" s="56"/>
      <c r="AH92" s="57"/>
      <c r="AI92" s="55"/>
      <c r="AJ92" s="56"/>
      <c r="AK92" s="57"/>
      <c r="AL92" s="55"/>
      <c r="AM92" s="56"/>
      <c r="AN92" s="57"/>
      <c r="AO92" s="55"/>
      <c r="AP92" s="56"/>
      <c r="AQ92" s="57"/>
      <c r="AR92" s="55"/>
      <c r="AS92" s="56"/>
      <c r="AT92" s="57"/>
      <c r="AU92" s="55"/>
      <c r="AV92" s="56"/>
      <c r="AW92" s="57"/>
      <c r="AX92" s="55"/>
      <c r="AY92" s="56"/>
      <c r="AZ92" s="57"/>
      <c r="BA92" s="55"/>
      <c r="BB92" s="56"/>
      <c r="BC92" s="57"/>
      <c r="BD92" s="55"/>
      <c r="BE92" s="56"/>
      <c r="BF92" s="57"/>
      <c r="BG92" s="55"/>
    </row>
    <row r="93" spans="1:59" x14ac:dyDescent="0.25">
      <c r="A93" s="59">
        <f>SUMIF($H$5:$AAF$5,"QTY*Equipment",$H93:$AAF93)</f>
        <v>0</v>
      </c>
      <c r="B93" s="60">
        <f>SUMIF($H$5:$AAF$5,"QTY*Install",$H93:$AAF93)</f>
        <v>0</v>
      </c>
      <c r="C93" s="149"/>
      <c r="D93" s="150" t="s">
        <v>517</v>
      </c>
      <c r="E93" s="326" t="s">
        <v>154</v>
      </c>
      <c r="F93" s="147">
        <f>SUMIF($I$5:$ZM$5,"QTY",$I93:$ZM93)</f>
        <v>591</v>
      </c>
      <c r="G93" s="63"/>
      <c r="H93" s="148"/>
      <c r="I93" s="330">
        <v>75</v>
      </c>
      <c r="J93" s="66">
        <f>I93*$G93</f>
        <v>0</v>
      </c>
      <c r="K93" s="67">
        <f>I93*$H93</f>
        <v>0</v>
      </c>
      <c r="L93" s="330"/>
      <c r="M93" s="66">
        <f>L93*$G93</f>
        <v>0</v>
      </c>
      <c r="N93" s="67">
        <f>L93*$H93</f>
        <v>0</v>
      </c>
      <c r="O93" s="330">
        <v>2</v>
      </c>
      <c r="P93" s="66">
        <f>O93*$G93</f>
        <v>0</v>
      </c>
      <c r="Q93" s="67">
        <f>O93*$H93</f>
        <v>0</v>
      </c>
      <c r="R93" s="330">
        <v>15</v>
      </c>
      <c r="S93" s="66">
        <f>R93*$G93</f>
        <v>0</v>
      </c>
      <c r="T93" s="67">
        <f>R93*$H93</f>
        <v>0</v>
      </c>
      <c r="U93" s="330">
        <v>6</v>
      </c>
      <c r="V93" s="66">
        <f>U93*$G93</f>
        <v>0</v>
      </c>
      <c r="W93" s="67">
        <f>U93*$H93</f>
        <v>0</v>
      </c>
      <c r="X93" s="330">
        <v>156</v>
      </c>
      <c r="Y93" s="66">
        <f>X93*$G93</f>
        <v>0</v>
      </c>
      <c r="Z93" s="67">
        <f>X93*$H93</f>
        <v>0</v>
      </c>
      <c r="AA93" s="330">
        <v>5</v>
      </c>
      <c r="AB93" s="66">
        <f>AA93*$G93</f>
        <v>0</v>
      </c>
      <c r="AC93" s="67">
        <f>AA93*$H93</f>
        <v>0</v>
      </c>
      <c r="AD93" s="330">
        <v>261</v>
      </c>
      <c r="AE93" s="66">
        <f>AD93*$G93</f>
        <v>0</v>
      </c>
      <c r="AF93" s="67">
        <f>AD93*$H93</f>
        <v>0</v>
      </c>
      <c r="AG93" s="330">
        <v>22</v>
      </c>
      <c r="AH93" s="66">
        <f>AG93*$G93</f>
        <v>0</v>
      </c>
      <c r="AI93" s="67">
        <f>AG93*$H93</f>
        <v>0</v>
      </c>
      <c r="AJ93" s="330">
        <v>25</v>
      </c>
      <c r="AK93" s="66">
        <f>AJ93*$G93</f>
        <v>0</v>
      </c>
      <c r="AL93" s="67">
        <f>AJ93*$H93</f>
        <v>0</v>
      </c>
      <c r="AM93" s="330">
        <v>6</v>
      </c>
      <c r="AN93" s="66">
        <f>AM93*$G93</f>
        <v>0</v>
      </c>
      <c r="AO93" s="67">
        <f>AM93*$H93</f>
        <v>0</v>
      </c>
      <c r="AP93" s="330"/>
      <c r="AQ93" s="66">
        <f>AP93*$G93</f>
        <v>0</v>
      </c>
      <c r="AR93" s="67">
        <f>AP93*$H93</f>
        <v>0</v>
      </c>
      <c r="AS93" s="330">
        <v>2</v>
      </c>
      <c r="AT93" s="66">
        <f>AS93*$G93</f>
        <v>0</v>
      </c>
      <c r="AU93" s="67">
        <f>AS93*$H93</f>
        <v>0</v>
      </c>
      <c r="AV93" s="330">
        <v>10</v>
      </c>
      <c r="AW93" s="66">
        <f>AV93*$G93</f>
        <v>0</v>
      </c>
      <c r="AX93" s="67">
        <f>AV93*$H93</f>
        <v>0</v>
      </c>
      <c r="AY93" s="330">
        <v>6</v>
      </c>
      <c r="AZ93" s="66">
        <f>AY93*$G93</f>
        <v>0</v>
      </c>
      <c r="BA93" s="67">
        <f>AY93*$H93</f>
        <v>0</v>
      </c>
      <c r="BB93" s="330"/>
      <c r="BC93" s="66">
        <f>BB93*$G93</f>
        <v>0</v>
      </c>
      <c r="BD93" s="67">
        <f>BB93*$H93</f>
        <v>0</v>
      </c>
      <c r="BE93" s="330"/>
      <c r="BF93" s="66">
        <f>BE93*$G93</f>
        <v>0</v>
      </c>
      <c r="BG93" s="67">
        <f>BE93*$H93</f>
        <v>0</v>
      </c>
    </row>
    <row r="94" spans="1:59" x14ac:dyDescent="0.25">
      <c r="A94" s="59">
        <f>SUMIF($H$5:$AAF$5,"QTY*Equipment",$H94:$AAF94)</f>
        <v>0</v>
      </c>
      <c r="B94" s="60">
        <f>SUMIF($H$5:$AAF$5,"QTY*Install",$H94:$AAF94)</f>
        <v>0</v>
      </c>
      <c r="C94" s="149"/>
      <c r="D94" s="150" t="s">
        <v>518</v>
      </c>
      <c r="E94" s="326" t="s">
        <v>155</v>
      </c>
      <c r="F94" s="147">
        <f>SUMIF($I$5:$ZM$5,"QTY",$I94:$ZM94)</f>
        <v>15</v>
      </c>
      <c r="G94" s="63"/>
      <c r="H94" s="148"/>
      <c r="I94" s="330"/>
      <c r="J94" s="66">
        <f>I94*$G94</f>
        <v>0</v>
      </c>
      <c r="K94" s="67">
        <f>I94*$H94</f>
        <v>0</v>
      </c>
      <c r="L94" s="330"/>
      <c r="M94" s="66">
        <f>L94*$G94</f>
        <v>0</v>
      </c>
      <c r="N94" s="67">
        <f>L94*$H94</f>
        <v>0</v>
      </c>
      <c r="O94" s="330"/>
      <c r="P94" s="66">
        <f>O94*$G94</f>
        <v>0</v>
      </c>
      <c r="Q94" s="67">
        <f>O94*$H94</f>
        <v>0</v>
      </c>
      <c r="R94" s="330"/>
      <c r="S94" s="66">
        <f>R94*$G94</f>
        <v>0</v>
      </c>
      <c r="T94" s="67">
        <f>R94*$H94</f>
        <v>0</v>
      </c>
      <c r="U94" s="330"/>
      <c r="V94" s="66">
        <f>U94*$G94</f>
        <v>0</v>
      </c>
      <c r="W94" s="67">
        <f>U94*$H94</f>
        <v>0</v>
      </c>
      <c r="X94" s="330">
        <v>2</v>
      </c>
      <c r="Y94" s="66">
        <f>X94*$G94</f>
        <v>0</v>
      </c>
      <c r="Z94" s="67">
        <f>X94*$H94</f>
        <v>0</v>
      </c>
      <c r="AA94" s="330">
        <v>7</v>
      </c>
      <c r="AB94" s="66">
        <f>AA94*$G94</f>
        <v>0</v>
      </c>
      <c r="AC94" s="67">
        <f>AA94*$H94</f>
        <v>0</v>
      </c>
      <c r="AD94" s="330"/>
      <c r="AE94" s="66">
        <f>AD94*$G94</f>
        <v>0</v>
      </c>
      <c r="AF94" s="67">
        <f>AD94*$H94</f>
        <v>0</v>
      </c>
      <c r="AG94" s="330"/>
      <c r="AH94" s="66">
        <f>AG94*$G94</f>
        <v>0</v>
      </c>
      <c r="AI94" s="67">
        <f>AG94*$H94</f>
        <v>0</v>
      </c>
      <c r="AJ94" s="330"/>
      <c r="AK94" s="66">
        <f>AJ94*$G94</f>
        <v>0</v>
      </c>
      <c r="AL94" s="67">
        <f>AJ94*$H94</f>
        <v>0</v>
      </c>
      <c r="AM94" s="330"/>
      <c r="AN94" s="66">
        <f>AM94*$G94</f>
        <v>0</v>
      </c>
      <c r="AO94" s="67">
        <f>AM94*$H94</f>
        <v>0</v>
      </c>
      <c r="AP94" s="330"/>
      <c r="AQ94" s="66">
        <f>AP94*$G94</f>
        <v>0</v>
      </c>
      <c r="AR94" s="67">
        <f>AP94*$H94</f>
        <v>0</v>
      </c>
      <c r="AS94" s="330">
        <v>2</v>
      </c>
      <c r="AT94" s="66">
        <f>AS94*$G94</f>
        <v>0</v>
      </c>
      <c r="AU94" s="67">
        <f>AS94*$H94</f>
        <v>0</v>
      </c>
      <c r="AV94" s="330">
        <v>2</v>
      </c>
      <c r="AW94" s="66">
        <f>AV94*$G94</f>
        <v>0</v>
      </c>
      <c r="AX94" s="67">
        <f>AV94*$H94</f>
        <v>0</v>
      </c>
      <c r="AY94" s="330">
        <v>2</v>
      </c>
      <c r="AZ94" s="66">
        <f>AY94*$G94</f>
        <v>0</v>
      </c>
      <c r="BA94" s="67">
        <f>AY94*$H94</f>
        <v>0</v>
      </c>
      <c r="BB94" s="330"/>
      <c r="BC94" s="66">
        <f>BB94*$G94</f>
        <v>0</v>
      </c>
      <c r="BD94" s="67">
        <f>BB94*$H94</f>
        <v>0</v>
      </c>
      <c r="BE94" s="330"/>
      <c r="BF94" s="66">
        <f>BE94*$G94</f>
        <v>0</v>
      </c>
      <c r="BG94" s="67">
        <f>BE94*$H94</f>
        <v>0</v>
      </c>
    </row>
    <row r="95" spans="1:59" ht="14.4" x14ac:dyDescent="0.3">
      <c r="A95" s="59">
        <f>SUMIF($H$5:$AAF$5,"QTY*Equipment",$H95:$AAF95)</f>
        <v>0</v>
      </c>
      <c r="B95" s="60">
        <f>SUMIF($H$5:$AAF$5,"QTY*Install",$H95:$AAF95)</f>
        <v>0</v>
      </c>
      <c r="C95" s="149"/>
      <c r="D95" s="150" t="s">
        <v>519</v>
      </c>
      <c r="E95" s="213"/>
      <c r="F95" s="147">
        <f>SUMIF($I$5:$ZM$5,"QTY",$I95:$ZM95)</f>
        <v>0</v>
      </c>
      <c r="G95" s="63"/>
      <c r="H95" s="148"/>
      <c r="I95" s="203"/>
      <c r="J95" s="66">
        <f>I95*$G95</f>
        <v>0</v>
      </c>
      <c r="K95" s="67">
        <f>I95*$H95</f>
        <v>0</v>
      </c>
      <c r="L95" s="203"/>
      <c r="M95" s="66">
        <f>L95*$G95</f>
        <v>0</v>
      </c>
      <c r="N95" s="67">
        <f>L95*$H95</f>
        <v>0</v>
      </c>
      <c r="O95" s="203"/>
      <c r="P95" s="66">
        <f>O95*$G95</f>
        <v>0</v>
      </c>
      <c r="Q95" s="67">
        <f>O95*$H95</f>
        <v>0</v>
      </c>
      <c r="R95" s="203"/>
      <c r="S95" s="66">
        <f>R95*$G95</f>
        <v>0</v>
      </c>
      <c r="T95" s="67">
        <f>R95*$H95</f>
        <v>0</v>
      </c>
      <c r="U95" s="203"/>
      <c r="V95" s="66">
        <f>U95*$G95</f>
        <v>0</v>
      </c>
      <c r="W95" s="67">
        <f>U95*$H95</f>
        <v>0</v>
      </c>
      <c r="X95" s="203"/>
      <c r="Y95" s="66">
        <f>X95*$G95</f>
        <v>0</v>
      </c>
      <c r="Z95" s="67">
        <f>X95*$H95</f>
        <v>0</v>
      </c>
      <c r="AA95" s="203"/>
      <c r="AB95" s="66">
        <f>AA95*$G95</f>
        <v>0</v>
      </c>
      <c r="AC95" s="67">
        <f>AA95*$H95</f>
        <v>0</v>
      </c>
      <c r="AD95" s="203"/>
      <c r="AE95" s="66">
        <f>AD95*$G95</f>
        <v>0</v>
      </c>
      <c r="AF95" s="67">
        <f>AD95*$H95</f>
        <v>0</v>
      </c>
      <c r="AG95" s="203"/>
      <c r="AH95" s="66">
        <f>AG95*$G95</f>
        <v>0</v>
      </c>
      <c r="AI95" s="67">
        <f>AG95*$H95</f>
        <v>0</v>
      </c>
      <c r="AJ95" s="203"/>
      <c r="AK95" s="66">
        <f>AJ95*$G95</f>
        <v>0</v>
      </c>
      <c r="AL95" s="67">
        <f>AJ95*$H95</f>
        <v>0</v>
      </c>
      <c r="AM95" s="203"/>
      <c r="AN95" s="66">
        <f>AM95*$G95</f>
        <v>0</v>
      </c>
      <c r="AO95" s="67">
        <f>AM95*$H95</f>
        <v>0</v>
      </c>
      <c r="AP95" s="203"/>
      <c r="AQ95" s="66">
        <f>AP95*$G95</f>
        <v>0</v>
      </c>
      <c r="AR95" s="67">
        <f>AP95*$H95</f>
        <v>0</v>
      </c>
      <c r="AS95" s="203"/>
      <c r="AT95" s="66">
        <f>AS95*$G95</f>
        <v>0</v>
      </c>
      <c r="AU95" s="67">
        <f>AS95*$H95</f>
        <v>0</v>
      </c>
      <c r="AV95" s="203"/>
      <c r="AW95" s="66">
        <f>AV95*$G95</f>
        <v>0</v>
      </c>
      <c r="AX95" s="67">
        <f>AV95*$H95</f>
        <v>0</v>
      </c>
      <c r="AY95" s="203"/>
      <c r="AZ95" s="66">
        <f>AY95*$G95</f>
        <v>0</v>
      </c>
      <c r="BA95" s="67">
        <f>AY95*$H95</f>
        <v>0</v>
      </c>
      <c r="BB95" s="203"/>
      <c r="BC95" s="66">
        <f>BB95*$G95</f>
        <v>0</v>
      </c>
      <c r="BD95" s="67">
        <f>BB95*$H95</f>
        <v>0</v>
      </c>
      <c r="BE95" s="203"/>
      <c r="BF95" s="66">
        <f>BE95*$G95</f>
        <v>0</v>
      </c>
      <c r="BG95" s="67">
        <f>BE95*$H95</f>
        <v>0</v>
      </c>
    </row>
    <row r="96" spans="1:59" ht="14.4" x14ac:dyDescent="0.3">
      <c r="A96" s="59">
        <f>SUMIF($H$5:$AAF$5,"QTY*Equipment",$H96:$AAF96)</f>
        <v>0</v>
      </c>
      <c r="B96" s="60">
        <f>SUMIF($H$5:$AAF$5,"QTY*Install",$H96:$AAF96)</f>
        <v>0</v>
      </c>
      <c r="C96" s="149"/>
      <c r="D96" s="150" t="s">
        <v>520</v>
      </c>
      <c r="E96" s="213"/>
      <c r="F96" s="147">
        <f>SUMIF($I$5:$ZM$5,"QTY",$I96:$ZM96)</f>
        <v>0</v>
      </c>
      <c r="G96" s="63"/>
      <c r="H96" s="148"/>
      <c r="I96" s="203"/>
      <c r="J96" s="66">
        <f>I96*$G96</f>
        <v>0</v>
      </c>
      <c r="K96" s="67">
        <f>I96*$H96</f>
        <v>0</v>
      </c>
      <c r="L96" s="203"/>
      <c r="M96" s="66">
        <f>L96*$G96</f>
        <v>0</v>
      </c>
      <c r="N96" s="67">
        <f>L96*$H96</f>
        <v>0</v>
      </c>
      <c r="O96" s="203"/>
      <c r="P96" s="66">
        <f>O96*$G96</f>
        <v>0</v>
      </c>
      <c r="Q96" s="67">
        <f>O96*$H96</f>
        <v>0</v>
      </c>
      <c r="R96" s="203"/>
      <c r="S96" s="66">
        <f>R96*$G96</f>
        <v>0</v>
      </c>
      <c r="T96" s="67">
        <f>R96*$H96</f>
        <v>0</v>
      </c>
      <c r="U96" s="203"/>
      <c r="V96" s="66">
        <f>U96*$G96</f>
        <v>0</v>
      </c>
      <c r="W96" s="67">
        <f>U96*$H96</f>
        <v>0</v>
      </c>
      <c r="X96" s="203"/>
      <c r="Y96" s="66">
        <f>X96*$G96</f>
        <v>0</v>
      </c>
      <c r="Z96" s="67">
        <f>X96*$H96</f>
        <v>0</v>
      </c>
      <c r="AA96" s="203"/>
      <c r="AB96" s="66">
        <f>AA96*$G96</f>
        <v>0</v>
      </c>
      <c r="AC96" s="67">
        <f>AA96*$H96</f>
        <v>0</v>
      </c>
      <c r="AD96" s="203"/>
      <c r="AE96" s="66">
        <f>AD96*$G96</f>
        <v>0</v>
      </c>
      <c r="AF96" s="67">
        <f>AD96*$H96</f>
        <v>0</v>
      </c>
      <c r="AG96" s="203"/>
      <c r="AH96" s="66">
        <f>AG96*$G96</f>
        <v>0</v>
      </c>
      <c r="AI96" s="67">
        <f>AG96*$H96</f>
        <v>0</v>
      </c>
      <c r="AJ96" s="203"/>
      <c r="AK96" s="66">
        <f>AJ96*$G96</f>
        <v>0</v>
      </c>
      <c r="AL96" s="67">
        <f>AJ96*$H96</f>
        <v>0</v>
      </c>
      <c r="AM96" s="203"/>
      <c r="AN96" s="66">
        <f>AM96*$G96</f>
        <v>0</v>
      </c>
      <c r="AO96" s="67">
        <f>AM96*$H96</f>
        <v>0</v>
      </c>
      <c r="AP96" s="203"/>
      <c r="AQ96" s="66">
        <f>AP96*$G96</f>
        <v>0</v>
      </c>
      <c r="AR96" s="67">
        <f>AP96*$H96</f>
        <v>0</v>
      </c>
      <c r="AS96" s="203"/>
      <c r="AT96" s="66">
        <f>AS96*$G96</f>
        <v>0</v>
      </c>
      <c r="AU96" s="67">
        <f>AS96*$H96</f>
        <v>0</v>
      </c>
      <c r="AV96" s="203"/>
      <c r="AW96" s="66">
        <f>AV96*$G96</f>
        <v>0</v>
      </c>
      <c r="AX96" s="67">
        <f>AV96*$H96</f>
        <v>0</v>
      </c>
      <c r="AY96" s="203"/>
      <c r="AZ96" s="66">
        <f>AY96*$G96</f>
        <v>0</v>
      </c>
      <c r="BA96" s="67">
        <f>AY96*$H96</f>
        <v>0</v>
      </c>
      <c r="BB96" s="203"/>
      <c r="BC96" s="66">
        <f>BB96*$G96</f>
        <v>0</v>
      </c>
      <c r="BD96" s="67">
        <f>BB96*$H96</f>
        <v>0</v>
      </c>
      <c r="BE96" s="203"/>
      <c r="BF96" s="66">
        <f>BE96*$G96</f>
        <v>0</v>
      </c>
      <c r="BG96" s="67">
        <f>BE96*$H96</f>
        <v>0</v>
      </c>
    </row>
    <row r="97" spans="1:59" x14ac:dyDescent="0.25">
      <c r="A97" s="87"/>
      <c r="B97" s="69"/>
      <c r="C97" s="151"/>
      <c r="D97" s="50" t="s">
        <v>521</v>
      </c>
      <c r="E97" s="209" t="s">
        <v>120</v>
      </c>
      <c r="F97" s="55"/>
      <c r="G97" s="56"/>
      <c r="H97" s="53"/>
      <c r="I97" s="56"/>
      <c r="J97" s="57"/>
      <c r="K97" s="55"/>
      <c r="L97" s="56"/>
      <c r="M97" s="57"/>
      <c r="N97" s="55"/>
      <c r="O97" s="56"/>
      <c r="P97" s="57"/>
      <c r="Q97" s="55"/>
      <c r="R97" s="56"/>
      <c r="S97" s="57"/>
      <c r="T97" s="55"/>
      <c r="U97" s="56"/>
      <c r="V97" s="57"/>
      <c r="W97" s="55"/>
      <c r="X97" s="56"/>
      <c r="Y97" s="57"/>
      <c r="Z97" s="55"/>
      <c r="AA97" s="56"/>
      <c r="AB97" s="57"/>
      <c r="AC97" s="55"/>
      <c r="AD97" s="56"/>
      <c r="AE97" s="57"/>
      <c r="AF97" s="55"/>
      <c r="AG97" s="56"/>
      <c r="AH97" s="57"/>
      <c r="AI97" s="55"/>
      <c r="AJ97" s="56"/>
      <c r="AK97" s="57"/>
      <c r="AL97" s="55"/>
      <c r="AM97" s="56"/>
      <c r="AN97" s="57"/>
      <c r="AO97" s="55"/>
      <c r="AP97" s="56"/>
      <c r="AQ97" s="57"/>
      <c r="AR97" s="55"/>
      <c r="AS97" s="56"/>
      <c r="AT97" s="57"/>
      <c r="AU97" s="55"/>
      <c r="AV97" s="56"/>
      <c r="AW97" s="57"/>
      <c r="AX97" s="55"/>
      <c r="AY97" s="56"/>
      <c r="AZ97" s="57"/>
      <c r="BA97" s="55"/>
      <c r="BB97" s="56"/>
      <c r="BC97" s="57"/>
      <c r="BD97" s="55"/>
      <c r="BE97" s="56"/>
      <c r="BF97" s="57"/>
      <c r="BG97" s="55"/>
    </row>
    <row r="98" spans="1:59" x14ac:dyDescent="0.25">
      <c r="A98" s="59">
        <f t="shared" ref="A98:A105" si="619">SUMIF($H$5:$AAF$5,"QTY*Equipment",$H98:$AAF98)</f>
        <v>0</v>
      </c>
      <c r="B98" s="60">
        <f t="shared" ref="B98:B105" si="620">SUMIF($H$5:$AAF$5,"QTY*Install",$H98:$AAF98)</f>
        <v>0</v>
      </c>
      <c r="C98" s="149"/>
      <c r="D98" s="62" t="s">
        <v>522</v>
      </c>
      <c r="E98" s="327" t="s">
        <v>127</v>
      </c>
      <c r="F98" s="147">
        <f t="shared" ref="F98:F105" si="621">SUMIF($I$5:$ZM$5,"QTY",$I98:$ZM98)</f>
        <v>32</v>
      </c>
      <c r="G98" s="63"/>
      <c r="H98" s="148"/>
      <c r="I98" s="330">
        <v>4</v>
      </c>
      <c r="J98" s="66">
        <f t="shared" ref="J98:J103" si="622">I98*$G98</f>
        <v>0</v>
      </c>
      <c r="K98" s="67">
        <f t="shared" ref="K98:K103" si="623">I98*$H98</f>
        <v>0</v>
      </c>
      <c r="L98" s="330"/>
      <c r="M98" s="66">
        <f t="shared" ref="M98:M105" si="624">L98*$G98</f>
        <v>0</v>
      </c>
      <c r="N98" s="67">
        <f t="shared" ref="N98:N105" si="625">L98*$H98</f>
        <v>0</v>
      </c>
      <c r="O98" s="330">
        <v>1</v>
      </c>
      <c r="P98" s="66">
        <f t="shared" ref="P98:P105" si="626">O98*$G98</f>
        <v>0</v>
      </c>
      <c r="Q98" s="67">
        <f t="shared" ref="Q98:Q105" si="627">O98*$H98</f>
        <v>0</v>
      </c>
      <c r="R98" s="330">
        <v>2</v>
      </c>
      <c r="S98" s="66">
        <f t="shared" ref="S98:S105" si="628">R98*$G98</f>
        <v>0</v>
      </c>
      <c r="T98" s="67">
        <f t="shared" ref="T98:T105" si="629">R98*$H98</f>
        <v>0</v>
      </c>
      <c r="U98" s="330">
        <v>3</v>
      </c>
      <c r="V98" s="66">
        <f t="shared" ref="V98:V105" si="630">U98*$G98</f>
        <v>0</v>
      </c>
      <c r="W98" s="67">
        <f t="shared" ref="W98:W105" si="631">U98*$H98</f>
        <v>0</v>
      </c>
      <c r="X98" s="330">
        <v>5</v>
      </c>
      <c r="Y98" s="66">
        <f t="shared" ref="Y98:Y105" si="632">X98*$G98</f>
        <v>0</v>
      </c>
      <c r="Z98" s="67">
        <f t="shared" ref="Z98:Z105" si="633">X98*$H98</f>
        <v>0</v>
      </c>
      <c r="AA98" s="330"/>
      <c r="AB98" s="66">
        <f t="shared" ref="AB98:AB105" si="634">AA98*$G98</f>
        <v>0</v>
      </c>
      <c r="AC98" s="67">
        <f t="shared" ref="AC98:AC105" si="635">AA98*$H98</f>
        <v>0</v>
      </c>
      <c r="AD98" s="330">
        <v>6</v>
      </c>
      <c r="AE98" s="66">
        <f t="shared" ref="AE98:AE105" si="636">AD98*$G98</f>
        <v>0</v>
      </c>
      <c r="AF98" s="67">
        <f t="shared" ref="AF98:AF105" si="637">AD98*$H98</f>
        <v>0</v>
      </c>
      <c r="AG98" s="330">
        <v>2</v>
      </c>
      <c r="AH98" s="66">
        <f t="shared" ref="AH98:AH105" si="638">AG98*$G98</f>
        <v>0</v>
      </c>
      <c r="AI98" s="67">
        <f t="shared" ref="AI98:AI105" si="639">AG98*$H98</f>
        <v>0</v>
      </c>
      <c r="AJ98" s="330">
        <v>3</v>
      </c>
      <c r="AK98" s="66">
        <f t="shared" ref="AK98:AK105" si="640">AJ98*$G98</f>
        <v>0</v>
      </c>
      <c r="AL98" s="67">
        <f t="shared" ref="AL98:AL105" si="641">AJ98*$H98</f>
        <v>0</v>
      </c>
      <c r="AM98" s="330">
        <v>1</v>
      </c>
      <c r="AN98" s="66">
        <f t="shared" ref="AN98:AN105" si="642">AM98*$G98</f>
        <v>0</v>
      </c>
      <c r="AO98" s="67">
        <f t="shared" ref="AO98:AO105" si="643">AM98*$H98</f>
        <v>0</v>
      </c>
      <c r="AP98" s="330"/>
      <c r="AQ98" s="66">
        <f t="shared" ref="AQ98:AQ105" si="644">AP98*$G98</f>
        <v>0</v>
      </c>
      <c r="AR98" s="67">
        <f t="shared" ref="AR98:AR105" si="645">AP98*$H98</f>
        <v>0</v>
      </c>
      <c r="AS98" s="330"/>
      <c r="AT98" s="66">
        <f t="shared" ref="AT98:AT105" si="646">AS98*$G98</f>
        <v>0</v>
      </c>
      <c r="AU98" s="67">
        <f t="shared" ref="AU98:AU105" si="647">AS98*$H98</f>
        <v>0</v>
      </c>
      <c r="AV98" s="330">
        <v>3</v>
      </c>
      <c r="AW98" s="66">
        <f t="shared" ref="AW98:AW105" si="648">AV98*$G98</f>
        <v>0</v>
      </c>
      <c r="AX98" s="67">
        <f t="shared" ref="AX98:AX105" si="649">AV98*$H98</f>
        <v>0</v>
      </c>
      <c r="AY98" s="330">
        <v>2</v>
      </c>
      <c r="AZ98" s="66">
        <f t="shared" ref="AZ98:AZ105" si="650">AY98*$G98</f>
        <v>0</v>
      </c>
      <c r="BA98" s="67">
        <f t="shared" ref="BA98:BA105" si="651">AY98*$H98</f>
        <v>0</v>
      </c>
      <c r="BB98" s="330"/>
      <c r="BC98" s="66">
        <f t="shared" ref="BC98:BC105" si="652">BB98*$G98</f>
        <v>0</v>
      </c>
      <c r="BD98" s="67">
        <f t="shared" ref="BD98:BD105" si="653">BB98*$H98</f>
        <v>0</v>
      </c>
      <c r="BE98" s="330"/>
      <c r="BF98" s="66">
        <f t="shared" ref="BF98:BF105" si="654">BE98*$G98</f>
        <v>0</v>
      </c>
      <c r="BG98" s="67">
        <f t="shared" ref="BG98:BG105" si="655">BE98*$H98</f>
        <v>0</v>
      </c>
    </row>
    <row r="99" spans="1:59" x14ac:dyDescent="0.25">
      <c r="A99" s="59">
        <f t="shared" si="619"/>
        <v>0</v>
      </c>
      <c r="B99" s="60">
        <f t="shared" si="620"/>
        <v>0</v>
      </c>
      <c r="C99" s="149"/>
      <c r="D99" s="62" t="s">
        <v>523</v>
      </c>
      <c r="E99" s="327" t="s">
        <v>562</v>
      </c>
      <c r="F99" s="147">
        <f t="shared" si="621"/>
        <v>9</v>
      </c>
      <c r="G99" s="63"/>
      <c r="H99" s="148"/>
      <c r="I99" s="330">
        <v>1</v>
      </c>
      <c r="J99" s="66">
        <f t="shared" si="622"/>
        <v>0</v>
      </c>
      <c r="K99" s="67">
        <f t="shared" si="623"/>
        <v>0</v>
      </c>
      <c r="L99" s="330"/>
      <c r="M99" s="66">
        <f t="shared" si="624"/>
        <v>0</v>
      </c>
      <c r="N99" s="67">
        <f t="shared" si="625"/>
        <v>0</v>
      </c>
      <c r="O99" s="330"/>
      <c r="P99" s="66">
        <f t="shared" si="626"/>
        <v>0</v>
      </c>
      <c r="Q99" s="67">
        <f t="shared" si="627"/>
        <v>0</v>
      </c>
      <c r="R99" s="330"/>
      <c r="S99" s="66">
        <f t="shared" si="628"/>
        <v>0</v>
      </c>
      <c r="T99" s="67">
        <f t="shared" si="629"/>
        <v>0</v>
      </c>
      <c r="U99" s="330">
        <v>1</v>
      </c>
      <c r="V99" s="66">
        <f t="shared" si="630"/>
        <v>0</v>
      </c>
      <c r="W99" s="67">
        <f t="shared" si="631"/>
        <v>0</v>
      </c>
      <c r="X99" s="330">
        <v>1</v>
      </c>
      <c r="Y99" s="66">
        <f t="shared" si="632"/>
        <v>0</v>
      </c>
      <c r="Z99" s="67">
        <f t="shared" si="633"/>
        <v>0</v>
      </c>
      <c r="AA99" s="330"/>
      <c r="AB99" s="66">
        <f t="shared" si="634"/>
        <v>0</v>
      </c>
      <c r="AC99" s="67">
        <f t="shared" si="635"/>
        <v>0</v>
      </c>
      <c r="AD99" s="330">
        <v>3</v>
      </c>
      <c r="AE99" s="66">
        <f t="shared" si="636"/>
        <v>0</v>
      </c>
      <c r="AF99" s="67">
        <f t="shared" si="637"/>
        <v>0</v>
      </c>
      <c r="AG99" s="330">
        <v>1</v>
      </c>
      <c r="AH99" s="66">
        <f t="shared" si="638"/>
        <v>0</v>
      </c>
      <c r="AI99" s="67">
        <f t="shared" si="639"/>
        <v>0</v>
      </c>
      <c r="AJ99" s="330">
        <v>1</v>
      </c>
      <c r="AK99" s="66">
        <f t="shared" si="640"/>
        <v>0</v>
      </c>
      <c r="AL99" s="67">
        <f t="shared" si="641"/>
        <v>0</v>
      </c>
      <c r="AM99" s="330"/>
      <c r="AN99" s="66">
        <f t="shared" si="642"/>
        <v>0</v>
      </c>
      <c r="AO99" s="67">
        <f t="shared" si="643"/>
        <v>0</v>
      </c>
      <c r="AP99" s="330"/>
      <c r="AQ99" s="66">
        <f t="shared" si="644"/>
        <v>0</v>
      </c>
      <c r="AR99" s="67">
        <f t="shared" si="645"/>
        <v>0</v>
      </c>
      <c r="AS99" s="330"/>
      <c r="AT99" s="66">
        <f t="shared" si="646"/>
        <v>0</v>
      </c>
      <c r="AU99" s="67">
        <f t="shared" si="647"/>
        <v>0</v>
      </c>
      <c r="AV99" s="330">
        <v>1</v>
      </c>
      <c r="AW99" s="66">
        <f t="shared" si="648"/>
        <v>0</v>
      </c>
      <c r="AX99" s="67">
        <f t="shared" si="649"/>
        <v>0</v>
      </c>
      <c r="AY99" s="330"/>
      <c r="AZ99" s="66">
        <f t="shared" si="650"/>
        <v>0</v>
      </c>
      <c r="BA99" s="67">
        <f t="shared" si="651"/>
        <v>0</v>
      </c>
      <c r="BB99" s="330"/>
      <c r="BC99" s="66">
        <f t="shared" si="652"/>
        <v>0</v>
      </c>
      <c r="BD99" s="67">
        <f t="shared" si="653"/>
        <v>0</v>
      </c>
      <c r="BE99" s="330"/>
      <c r="BF99" s="66">
        <f t="shared" si="654"/>
        <v>0</v>
      </c>
      <c r="BG99" s="67">
        <f t="shared" si="655"/>
        <v>0</v>
      </c>
    </row>
    <row r="100" spans="1:59" x14ac:dyDescent="0.25">
      <c r="A100" s="59">
        <f t="shared" si="619"/>
        <v>0</v>
      </c>
      <c r="B100" s="60">
        <f t="shared" si="620"/>
        <v>0</v>
      </c>
      <c r="C100" s="149"/>
      <c r="D100" s="62" t="s">
        <v>524</v>
      </c>
      <c r="E100" s="327" t="s">
        <v>128</v>
      </c>
      <c r="F100" s="147">
        <f t="shared" si="621"/>
        <v>3</v>
      </c>
      <c r="G100" s="63"/>
      <c r="H100" s="148"/>
      <c r="I100" s="330">
        <v>1</v>
      </c>
      <c r="J100" s="66">
        <f t="shared" si="622"/>
        <v>0</v>
      </c>
      <c r="K100" s="67">
        <f t="shared" si="623"/>
        <v>0</v>
      </c>
      <c r="L100" s="330"/>
      <c r="M100" s="66">
        <f t="shared" si="624"/>
        <v>0</v>
      </c>
      <c r="N100" s="67">
        <f t="shared" si="625"/>
        <v>0</v>
      </c>
      <c r="O100" s="330"/>
      <c r="P100" s="66">
        <f t="shared" si="626"/>
        <v>0</v>
      </c>
      <c r="Q100" s="67">
        <f t="shared" si="627"/>
        <v>0</v>
      </c>
      <c r="R100" s="330"/>
      <c r="S100" s="66">
        <f t="shared" si="628"/>
        <v>0</v>
      </c>
      <c r="T100" s="67">
        <f t="shared" si="629"/>
        <v>0</v>
      </c>
      <c r="U100" s="330"/>
      <c r="V100" s="66">
        <f t="shared" si="630"/>
        <v>0</v>
      </c>
      <c r="W100" s="67">
        <f t="shared" si="631"/>
        <v>0</v>
      </c>
      <c r="X100" s="330"/>
      <c r="Y100" s="66">
        <f t="shared" si="632"/>
        <v>0</v>
      </c>
      <c r="Z100" s="67">
        <f t="shared" si="633"/>
        <v>0</v>
      </c>
      <c r="AA100" s="330"/>
      <c r="AB100" s="66">
        <f t="shared" si="634"/>
        <v>0</v>
      </c>
      <c r="AC100" s="67">
        <f t="shared" si="635"/>
        <v>0</v>
      </c>
      <c r="AD100" s="330">
        <v>1</v>
      </c>
      <c r="AE100" s="66">
        <f t="shared" si="636"/>
        <v>0</v>
      </c>
      <c r="AF100" s="67">
        <f t="shared" si="637"/>
        <v>0</v>
      </c>
      <c r="AG100" s="330"/>
      <c r="AH100" s="66">
        <f t="shared" si="638"/>
        <v>0</v>
      </c>
      <c r="AI100" s="67">
        <f t="shared" si="639"/>
        <v>0</v>
      </c>
      <c r="AJ100" s="330"/>
      <c r="AK100" s="66">
        <f t="shared" si="640"/>
        <v>0</v>
      </c>
      <c r="AL100" s="67">
        <f t="shared" si="641"/>
        <v>0</v>
      </c>
      <c r="AM100" s="330"/>
      <c r="AN100" s="66">
        <f t="shared" si="642"/>
        <v>0</v>
      </c>
      <c r="AO100" s="67">
        <f t="shared" si="643"/>
        <v>0</v>
      </c>
      <c r="AP100" s="330"/>
      <c r="AQ100" s="66">
        <f t="shared" si="644"/>
        <v>0</v>
      </c>
      <c r="AR100" s="67">
        <f t="shared" si="645"/>
        <v>0</v>
      </c>
      <c r="AS100" s="330">
        <v>1</v>
      </c>
      <c r="AT100" s="66">
        <f t="shared" si="646"/>
        <v>0</v>
      </c>
      <c r="AU100" s="67">
        <f t="shared" si="647"/>
        <v>0</v>
      </c>
      <c r="AV100" s="330"/>
      <c r="AW100" s="66">
        <f t="shared" si="648"/>
        <v>0</v>
      </c>
      <c r="AX100" s="67">
        <f t="shared" si="649"/>
        <v>0</v>
      </c>
      <c r="AY100" s="330"/>
      <c r="AZ100" s="66">
        <f t="shared" si="650"/>
        <v>0</v>
      </c>
      <c r="BA100" s="67">
        <f t="shared" si="651"/>
        <v>0</v>
      </c>
      <c r="BB100" s="330"/>
      <c r="BC100" s="66">
        <f t="shared" si="652"/>
        <v>0</v>
      </c>
      <c r="BD100" s="67">
        <f t="shared" si="653"/>
        <v>0</v>
      </c>
      <c r="BE100" s="330"/>
      <c r="BF100" s="66">
        <f t="shared" si="654"/>
        <v>0</v>
      </c>
      <c r="BG100" s="67">
        <f t="shared" si="655"/>
        <v>0</v>
      </c>
    </row>
    <row r="101" spans="1:59" x14ac:dyDescent="0.25">
      <c r="A101" s="59">
        <f t="shared" si="619"/>
        <v>0</v>
      </c>
      <c r="B101" s="60">
        <f t="shared" si="620"/>
        <v>0</v>
      </c>
      <c r="C101" s="149"/>
      <c r="D101" s="62" t="s">
        <v>525</v>
      </c>
      <c r="E101" s="327" t="s">
        <v>129</v>
      </c>
      <c r="F101" s="147">
        <f t="shared" si="621"/>
        <v>8</v>
      </c>
      <c r="G101" s="63"/>
      <c r="H101" s="148"/>
      <c r="I101" s="330">
        <v>1</v>
      </c>
      <c r="J101" s="66">
        <f t="shared" si="622"/>
        <v>0</v>
      </c>
      <c r="K101" s="67">
        <f t="shared" si="623"/>
        <v>0</v>
      </c>
      <c r="L101" s="330"/>
      <c r="M101" s="66">
        <f t="shared" si="624"/>
        <v>0</v>
      </c>
      <c r="N101" s="67">
        <f t="shared" si="625"/>
        <v>0</v>
      </c>
      <c r="O101" s="330"/>
      <c r="P101" s="66">
        <f t="shared" si="626"/>
        <v>0</v>
      </c>
      <c r="Q101" s="67">
        <f t="shared" si="627"/>
        <v>0</v>
      </c>
      <c r="R101" s="330">
        <v>1</v>
      </c>
      <c r="S101" s="66">
        <f t="shared" si="628"/>
        <v>0</v>
      </c>
      <c r="T101" s="67">
        <f t="shared" si="629"/>
        <v>0</v>
      </c>
      <c r="U101" s="330"/>
      <c r="V101" s="66">
        <f t="shared" si="630"/>
        <v>0</v>
      </c>
      <c r="W101" s="67">
        <f t="shared" si="631"/>
        <v>0</v>
      </c>
      <c r="X101" s="330">
        <v>1</v>
      </c>
      <c r="Y101" s="66">
        <f t="shared" si="632"/>
        <v>0</v>
      </c>
      <c r="Z101" s="67">
        <f t="shared" si="633"/>
        <v>0</v>
      </c>
      <c r="AA101" s="330"/>
      <c r="AB101" s="66">
        <f t="shared" si="634"/>
        <v>0</v>
      </c>
      <c r="AC101" s="67">
        <f t="shared" si="635"/>
        <v>0</v>
      </c>
      <c r="AD101" s="330">
        <v>2</v>
      </c>
      <c r="AE101" s="66">
        <f t="shared" si="636"/>
        <v>0</v>
      </c>
      <c r="AF101" s="67">
        <f t="shared" si="637"/>
        <v>0</v>
      </c>
      <c r="AG101" s="330">
        <v>1</v>
      </c>
      <c r="AH101" s="66">
        <f t="shared" si="638"/>
        <v>0</v>
      </c>
      <c r="AI101" s="67">
        <f t="shared" si="639"/>
        <v>0</v>
      </c>
      <c r="AJ101" s="330">
        <v>1</v>
      </c>
      <c r="AK101" s="66">
        <f t="shared" si="640"/>
        <v>0</v>
      </c>
      <c r="AL101" s="67">
        <f t="shared" si="641"/>
        <v>0</v>
      </c>
      <c r="AM101" s="330"/>
      <c r="AN101" s="66">
        <f t="shared" si="642"/>
        <v>0</v>
      </c>
      <c r="AO101" s="67">
        <f t="shared" si="643"/>
        <v>0</v>
      </c>
      <c r="AP101" s="330"/>
      <c r="AQ101" s="66">
        <f t="shared" si="644"/>
        <v>0</v>
      </c>
      <c r="AR101" s="67">
        <f t="shared" si="645"/>
        <v>0</v>
      </c>
      <c r="AS101" s="330"/>
      <c r="AT101" s="66">
        <f t="shared" si="646"/>
        <v>0</v>
      </c>
      <c r="AU101" s="67">
        <f t="shared" si="647"/>
        <v>0</v>
      </c>
      <c r="AV101" s="330">
        <v>1</v>
      </c>
      <c r="AW101" s="66">
        <f t="shared" si="648"/>
        <v>0</v>
      </c>
      <c r="AX101" s="67">
        <f t="shared" si="649"/>
        <v>0</v>
      </c>
      <c r="AY101" s="330"/>
      <c r="AZ101" s="66">
        <f t="shared" si="650"/>
        <v>0</v>
      </c>
      <c r="BA101" s="67">
        <f t="shared" si="651"/>
        <v>0</v>
      </c>
      <c r="BB101" s="330"/>
      <c r="BC101" s="66">
        <f t="shared" si="652"/>
        <v>0</v>
      </c>
      <c r="BD101" s="67">
        <f t="shared" si="653"/>
        <v>0</v>
      </c>
      <c r="BE101" s="330"/>
      <c r="BF101" s="66">
        <f t="shared" si="654"/>
        <v>0</v>
      </c>
      <c r="BG101" s="67">
        <f t="shared" si="655"/>
        <v>0</v>
      </c>
    </row>
    <row r="102" spans="1:59" ht="14.4" x14ac:dyDescent="0.3">
      <c r="A102" s="59">
        <f t="shared" si="619"/>
        <v>0</v>
      </c>
      <c r="B102" s="60">
        <f t="shared" si="620"/>
        <v>0</v>
      </c>
      <c r="C102" s="149"/>
      <c r="D102" s="62" t="s">
        <v>1130</v>
      </c>
      <c r="E102" s="328"/>
      <c r="F102" s="147">
        <f t="shared" si="621"/>
        <v>0</v>
      </c>
      <c r="G102" s="63"/>
      <c r="H102" s="148"/>
      <c r="I102" s="203"/>
      <c r="J102" s="66">
        <f t="shared" si="622"/>
        <v>0</v>
      </c>
      <c r="K102" s="67">
        <f t="shared" si="623"/>
        <v>0</v>
      </c>
      <c r="L102" s="203"/>
      <c r="M102" s="66">
        <f t="shared" si="624"/>
        <v>0</v>
      </c>
      <c r="N102" s="67">
        <f t="shared" si="625"/>
        <v>0</v>
      </c>
      <c r="O102" s="203"/>
      <c r="P102" s="66">
        <f t="shared" si="626"/>
        <v>0</v>
      </c>
      <c r="Q102" s="67">
        <f t="shared" si="627"/>
        <v>0</v>
      </c>
      <c r="R102" s="203"/>
      <c r="S102" s="66">
        <f t="shared" si="628"/>
        <v>0</v>
      </c>
      <c r="T102" s="67">
        <f t="shared" si="629"/>
        <v>0</v>
      </c>
      <c r="U102" s="203"/>
      <c r="V102" s="66">
        <f t="shared" si="630"/>
        <v>0</v>
      </c>
      <c r="W102" s="67">
        <f t="shared" si="631"/>
        <v>0</v>
      </c>
      <c r="X102" s="203"/>
      <c r="Y102" s="66">
        <f t="shared" si="632"/>
        <v>0</v>
      </c>
      <c r="Z102" s="67">
        <f t="shared" si="633"/>
        <v>0</v>
      </c>
      <c r="AA102" s="203"/>
      <c r="AB102" s="66">
        <f t="shared" si="634"/>
        <v>0</v>
      </c>
      <c r="AC102" s="67">
        <f t="shared" si="635"/>
        <v>0</v>
      </c>
      <c r="AD102" s="203"/>
      <c r="AE102" s="66">
        <f t="shared" si="636"/>
        <v>0</v>
      </c>
      <c r="AF102" s="67">
        <f t="shared" si="637"/>
        <v>0</v>
      </c>
      <c r="AG102" s="203"/>
      <c r="AH102" s="66">
        <f t="shared" si="638"/>
        <v>0</v>
      </c>
      <c r="AI102" s="67">
        <f t="shared" si="639"/>
        <v>0</v>
      </c>
      <c r="AJ102" s="203"/>
      <c r="AK102" s="66">
        <f t="shared" si="640"/>
        <v>0</v>
      </c>
      <c r="AL102" s="67">
        <f t="shared" si="641"/>
        <v>0</v>
      </c>
      <c r="AM102" s="203"/>
      <c r="AN102" s="66">
        <f t="shared" si="642"/>
        <v>0</v>
      </c>
      <c r="AO102" s="67">
        <f t="shared" si="643"/>
        <v>0</v>
      </c>
      <c r="AP102" s="203"/>
      <c r="AQ102" s="66">
        <f t="shared" si="644"/>
        <v>0</v>
      </c>
      <c r="AR102" s="67">
        <f t="shared" si="645"/>
        <v>0</v>
      </c>
      <c r="AS102" s="203"/>
      <c r="AT102" s="66">
        <f t="shared" si="646"/>
        <v>0</v>
      </c>
      <c r="AU102" s="67">
        <f t="shared" si="647"/>
        <v>0</v>
      </c>
      <c r="AV102" s="203"/>
      <c r="AW102" s="66">
        <f t="shared" si="648"/>
        <v>0</v>
      </c>
      <c r="AX102" s="67">
        <f t="shared" si="649"/>
        <v>0</v>
      </c>
      <c r="AY102" s="203"/>
      <c r="AZ102" s="66">
        <f t="shared" si="650"/>
        <v>0</v>
      </c>
      <c r="BA102" s="67">
        <f t="shared" si="651"/>
        <v>0</v>
      </c>
      <c r="BB102" s="203"/>
      <c r="BC102" s="66">
        <f t="shared" si="652"/>
        <v>0</v>
      </c>
      <c r="BD102" s="67">
        <f t="shared" si="653"/>
        <v>0</v>
      </c>
      <c r="BE102" s="203"/>
      <c r="BF102" s="66">
        <f t="shared" si="654"/>
        <v>0</v>
      </c>
      <c r="BG102" s="67">
        <f t="shared" si="655"/>
        <v>0</v>
      </c>
    </row>
    <row r="103" spans="1:59" ht="14.4" x14ac:dyDescent="0.3">
      <c r="A103" s="59">
        <f t="shared" si="619"/>
        <v>0</v>
      </c>
      <c r="B103" s="60">
        <f t="shared" si="620"/>
        <v>0</v>
      </c>
      <c r="C103" s="149"/>
      <c r="D103" s="62" t="s">
        <v>1131</v>
      </c>
      <c r="E103" s="328"/>
      <c r="F103" s="147">
        <f t="shared" si="621"/>
        <v>0</v>
      </c>
      <c r="G103" s="63"/>
      <c r="H103" s="148"/>
      <c r="I103" s="203"/>
      <c r="J103" s="66">
        <f t="shared" si="622"/>
        <v>0</v>
      </c>
      <c r="K103" s="67">
        <f t="shared" si="623"/>
        <v>0</v>
      </c>
      <c r="L103" s="203"/>
      <c r="M103" s="66">
        <f t="shared" si="624"/>
        <v>0</v>
      </c>
      <c r="N103" s="67">
        <f t="shared" si="625"/>
        <v>0</v>
      </c>
      <c r="O103" s="203"/>
      <c r="P103" s="66">
        <f t="shared" si="626"/>
        <v>0</v>
      </c>
      <c r="Q103" s="67">
        <f t="shared" si="627"/>
        <v>0</v>
      </c>
      <c r="R103" s="203"/>
      <c r="S103" s="66">
        <f t="shared" si="628"/>
        <v>0</v>
      </c>
      <c r="T103" s="67">
        <f t="shared" si="629"/>
        <v>0</v>
      </c>
      <c r="U103" s="203"/>
      <c r="V103" s="66">
        <f t="shared" si="630"/>
        <v>0</v>
      </c>
      <c r="W103" s="67">
        <f t="shared" si="631"/>
        <v>0</v>
      </c>
      <c r="X103" s="203"/>
      <c r="Y103" s="66">
        <f t="shared" si="632"/>
        <v>0</v>
      </c>
      <c r="Z103" s="67">
        <f t="shared" si="633"/>
        <v>0</v>
      </c>
      <c r="AA103" s="203"/>
      <c r="AB103" s="66">
        <f t="shared" si="634"/>
        <v>0</v>
      </c>
      <c r="AC103" s="67">
        <f t="shared" si="635"/>
        <v>0</v>
      </c>
      <c r="AD103" s="203"/>
      <c r="AE103" s="66">
        <f t="shared" si="636"/>
        <v>0</v>
      </c>
      <c r="AF103" s="67">
        <f t="shared" si="637"/>
        <v>0</v>
      </c>
      <c r="AG103" s="203"/>
      <c r="AH103" s="66">
        <f t="shared" si="638"/>
        <v>0</v>
      </c>
      <c r="AI103" s="67">
        <f t="shared" si="639"/>
        <v>0</v>
      </c>
      <c r="AJ103" s="203"/>
      <c r="AK103" s="66">
        <f t="shared" si="640"/>
        <v>0</v>
      </c>
      <c r="AL103" s="67">
        <f t="shared" si="641"/>
        <v>0</v>
      </c>
      <c r="AM103" s="203"/>
      <c r="AN103" s="66">
        <f t="shared" si="642"/>
        <v>0</v>
      </c>
      <c r="AO103" s="67">
        <f t="shared" si="643"/>
        <v>0</v>
      </c>
      <c r="AP103" s="203"/>
      <c r="AQ103" s="66">
        <f t="shared" si="644"/>
        <v>0</v>
      </c>
      <c r="AR103" s="67">
        <f t="shared" si="645"/>
        <v>0</v>
      </c>
      <c r="AS103" s="203"/>
      <c r="AT103" s="66">
        <f t="shared" si="646"/>
        <v>0</v>
      </c>
      <c r="AU103" s="67">
        <f t="shared" si="647"/>
        <v>0</v>
      </c>
      <c r="AV103" s="203"/>
      <c r="AW103" s="66">
        <f t="shared" si="648"/>
        <v>0</v>
      </c>
      <c r="AX103" s="67">
        <f t="shared" si="649"/>
        <v>0</v>
      </c>
      <c r="AY103" s="203"/>
      <c r="AZ103" s="66">
        <f t="shared" si="650"/>
        <v>0</v>
      </c>
      <c r="BA103" s="67">
        <f t="shared" si="651"/>
        <v>0</v>
      </c>
      <c r="BB103" s="203"/>
      <c r="BC103" s="66">
        <f t="shared" si="652"/>
        <v>0</v>
      </c>
      <c r="BD103" s="67">
        <f t="shared" si="653"/>
        <v>0</v>
      </c>
      <c r="BE103" s="203"/>
      <c r="BF103" s="66">
        <f t="shared" si="654"/>
        <v>0</v>
      </c>
      <c r="BG103" s="67">
        <f t="shared" si="655"/>
        <v>0</v>
      </c>
    </row>
    <row r="104" spans="1:59" ht="14.4" x14ac:dyDescent="0.3">
      <c r="A104" s="59">
        <f t="shared" si="619"/>
        <v>0</v>
      </c>
      <c r="B104" s="60">
        <f t="shared" si="620"/>
        <v>0</v>
      </c>
      <c r="C104" s="149"/>
      <c r="D104" s="62" t="s">
        <v>1132</v>
      </c>
      <c r="E104" s="328"/>
      <c r="F104" s="147">
        <f t="shared" si="621"/>
        <v>0</v>
      </c>
      <c r="G104" s="63"/>
      <c r="H104" s="148"/>
      <c r="I104" s="203"/>
      <c r="J104" s="66">
        <f t="shared" ref="J104:J105" si="656">I104*$G104</f>
        <v>0</v>
      </c>
      <c r="K104" s="67">
        <f t="shared" ref="K104:K105" si="657">I104*$H104</f>
        <v>0</v>
      </c>
      <c r="L104" s="203"/>
      <c r="M104" s="66">
        <f t="shared" si="624"/>
        <v>0</v>
      </c>
      <c r="N104" s="67">
        <f t="shared" si="625"/>
        <v>0</v>
      </c>
      <c r="O104" s="203"/>
      <c r="P104" s="66">
        <f t="shared" si="626"/>
        <v>0</v>
      </c>
      <c r="Q104" s="67">
        <f t="shared" si="627"/>
        <v>0</v>
      </c>
      <c r="R104" s="203"/>
      <c r="S104" s="66">
        <f t="shared" si="628"/>
        <v>0</v>
      </c>
      <c r="T104" s="67">
        <f t="shared" si="629"/>
        <v>0</v>
      </c>
      <c r="U104" s="203"/>
      <c r="V104" s="66">
        <f t="shared" si="630"/>
        <v>0</v>
      </c>
      <c r="W104" s="67">
        <f t="shared" si="631"/>
        <v>0</v>
      </c>
      <c r="X104" s="203"/>
      <c r="Y104" s="66">
        <f t="shared" si="632"/>
        <v>0</v>
      </c>
      <c r="Z104" s="67">
        <f t="shared" si="633"/>
        <v>0</v>
      </c>
      <c r="AA104" s="203"/>
      <c r="AB104" s="66">
        <f t="shared" si="634"/>
        <v>0</v>
      </c>
      <c r="AC104" s="67">
        <f t="shared" si="635"/>
        <v>0</v>
      </c>
      <c r="AD104" s="203"/>
      <c r="AE104" s="66">
        <f t="shared" si="636"/>
        <v>0</v>
      </c>
      <c r="AF104" s="67">
        <f t="shared" si="637"/>
        <v>0</v>
      </c>
      <c r="AG104" s="203"/>
      <c r="AH104" s="66">
        <f t="shared" si="638"/>
        <v>0</v>
      </c>
      <c r="AI104" s="67">
        <f t="shared" si="639"/>
        <v>0</v>
      </c>
      <c r="AJ104" s="203"/>
      <c r="AK104" s="66">
        <f t="shared" si="640"/>
        <v>0</v>
      </c>
      <c r="AL104" s="67">
        <f t="shared" si="641"/>
        <v>0</v>
      </c>
      <c r="AM104" s="203"/>
      <c r="AN104" s="66">
        <f t="shared" si="642"/>
        <v>0</v>
      </c>
      <c r="AO104" s="67">
        <f t="shared" si="643"/>
        <v>0</v>
      </c>
      <c r="AP104" s="203"/>
      <c r="AQ104" s="66">
        <f t="shared" si="644"/>
        <v>0</v>
      </c>
      <c r="AR104" s="67">
        <f t="shared" si="645"/>
        <v>0</v>
      </c>
      <c r="AS104" s="203"/>
      <c r="AT104" s="66">
        <f t="shared" si="646"/>
        <v>0</v>
      </c>
      <c r="AU104" s="67">
        <f t="shared" si="647"/>
        <v>0</v>
      </c>
      <c r="AV104" s="203"/>
      <c r="AW104" s="66">
        <f t="shared" si="648"/>
        <v>0</v>
      </c>
      <c r="AX104" s="67">
        <f t="shared" si="649"/>
        <v>0</v>
      </c>
      <c r="AY104" s="203"/>
      <c r="AZ104" s="66">
        <f t="shared" si="650"/>
        <v>0</v>
      </c>
      <c r="BA104" s="67">
        <f t="shared" si="651"/>
        <v>0</v>
      </c>
      <c r="BB104" s="203"/>
      <c r="BC104" s="66">
        <f t="shared" si="652"/>
        <v>0</v>
      </c>
      <c r="BD104" s="67">
        <f t="shared" si="653"/>
        <v>0</v>
      </c>
      <c r="BE104" s="203"/>
      <c r="BF104" s="66">
        <f t="shared" si="654"/>
        <v>0</v>
      </c>
      <c r="BG104" s="67">
        <f t="shared" si="655"/>
        <v>0</v>
      </c>
    </row>
    <row r="105" spans="1:59" ht="14.4" x14ac:dyDescent="0.3">
      <c r="A105" s="59">
        <f t="shared" si="619"/>
        <v>0</v>
      </c>
      <c r="B105" s="60">
        <f t="shared" si="620"/>
        <v>0</v>
      </c>
      <c r="C105" s="149"/>
      <c r="D105" s="62" t="s">
        <v>1133</v>
      </c>
      <c r="E105" s="328"/>
      <c r="F105" s="147">
        <f t="shared" si="621"/>
        <v>0</v>
      </c>
      <c r="G105" s="63"/>
      <c r="H105" s="148"/>
      <c r="I105" s="203"/>
      <c r="J105" s="66">
        <f t="shared" si="656"/>
        <v>0</v>
      </c>
      <c r="K105" s="67">
        <f t="shared" si="657"/>
        <v>0</v>
      </c>
      <c r="L105" s="203"/>
      <c r="M105" s="66">
        <f t="shared" si="624"/>
        <v>0</v>
      </c>
      <c r="N105" s="67">
        <f t="shared" si="625"/>
        <v>0</v>
      </c>
      <c r="O105" s="203"/>
      <c r="P105" s="66">
        <f t="shared" si="626"/>
        <v>0</v>
      </c>
      <c r="Q105" s="67">
        <f t="shared" si="627"/>
        <v>0</v>
      </c>
      <c r="R105" s="203"/>
      <c r="S105" s="66">
        <f t="shared" si="628"/>
        <v>0</v>
      </c>
      <c r="T105" s="67">
        <f t="shared" si="629"/>
        <v>0</v>
      </c>
      <c r="U105" s="203"/>
      <c r="V105" s="66">
        <f t="shared" si="630"/>
        <v>0</v>
      </c>
      <c r="W105" s="67">
        <f t="shared" si="631"/>
        <v>0</v>
      </c>
      <c r="X105" s="203"/>
      <c r="Y105" s="66">
        <f t="shared" si="632"/>
        <v>0</v>
      </c>
      <c r="Z105" s="67">
        <f t="shared" si="633"/>
        <v>0</v>
      </c>
      <c r="AA105" s="203"/>
      <c r="AB105" s="66">
        <f t="shared" si="634"/>
        <v>0</v>
      </c>
      <c r="AC105" s="67">
        <f t="shared" si="635"/>
        <v>0</v>
      </c>
      <c r="AD105" s="203"/>
      <c r="AE105" s="66">
        <f t="shared" si="636"/>
        <v>0</v>
      </c>
      <c r="AF105" s="67">
        <f t="shared" si="637"/>
        <v>0</v>
      </c>
      <c r="AG105" s="203"/>
      <c r="AH105" s="66">
        <f t="shared" si="638"/>
        <v>0</v>
      </c>
      <c r="AI105" s="67">
        <f t="shared" si="639"/>
        <v>0</v>
      </c>
      <c r="AJ105" s="203"/>
      <c r="AK105" s="66">
        <f t="shared" si="640"/>
        <v>0</v>
      </c>
      <c r="AL105" s="67">
        <f t="shared" si="641"/>
        <v>0</v>
      </c>
      <c r="AM105" s="203"/>
      <c r="AN105" s="66">
        <f t="shared" si="642"/>
        <v>0</v>
      </c>
      <c r="AO105" s="67">
        <f t="shared" si="643"/>
        <v>0</v>
      </c>
      <c r="AP105" s="203"/>
      <c r="AQ105" s="66">
        <f t="shared" si="644"/>
        <v>0</v>
      </c>
      <c r="AR105" s="67">
        <f t="shared" si="645"/>
        <v>0</v>
      </c>
      <c r="AS105" s="203"/>
      <c r="AT105" s="66">
        <f t="shared" si="646"/>
        <v>0</v>
      </c>
      <c r="AU105" s="67">
        <f t="shared" si="647"/>
        <v>0</v>
      </c>
      <c r="AV105" s="203"/>
      <c r="AW105" s="66">
        <f t="shared" si="648"/>
        <v>0</v>
      </c>
      <c r="AX105" s="67">
        <f t="shared" si="649"/>
        <v>0</v>
      </c>
      <c r="AY105" s="203"/>
      <c r="AZ105" s="66">
        <f t="shared" si="650"/>
        <v>0</v>
      </c>
      <c r="BA105" s="67">
        <f t="shared" si="651"/>
        <v>0</v>
      </c>
      <c r="BB105" s="203"/>
      <c r="BC105" s="66">
        <f t="shared" si="652"/>
        <v>0</v>
      </c>
      <c r="BD105" s="67">
        <f t="shared" si="653"/>
        <v>0</v>
      </c>
      <c r="BE105" s="203"/>
      <c r="BF105" s="66">
        <f t="shared" si="654"/>
        <v>0</v>
      </c>
      <c r="BG105" s="67">
        <f t="shared" si="655"/>
        <v>0</v>
      </c>
    </row>
  </sheetData>
  <sortState xmlns:xlrd2="http://schemas.microsoft.com/office/spreadsheetml/2017/richdata2" ref="E55:E63">
    <sortCondition ref="E55:E63"/>
  </sortState>
  <mergeCells count="22">
    <mergeCell ref="AV4:AX4"/>
    <mergeCell ref="AY4:BA4"/>
    <mergeCell ref="BB4:BD4"/>
    <mergeCell ref="BE4:BG4"/>
    <mergeCell ref="AD4:AF4"/>
    <mergeCell ref="AG4:AI4"/>
    <mergeCell ref="AJ4:AL4"/>
    <mergeCell ref="AM4:AO4"/>
    <mergeCell ref="AS4:AU4"/>
    <mergeCell ref="AP4:AR4"/>
    <mergeCell ref="X4:Z4"/>
    <mergeCell ref="AA4:AC4"/>
    <mergeCell ref="U4:W4"/>
    <mergeCell ref="A1:C1"/>
    <mergeCell ref="H4:H5"/>
    <mergeCell ref="I4:K4"/>
    <mergeCell ref="O4:Q4"/>
    <mergeCell ref="R4:T4"/>
    <mergeCell ref="D1:E1"/>
    <mergeCell ref="D2:E2"/>
    <mergeCell ref="D3:E3"/>
    <mergeCell ref="L4:N4"/>
  </mergeCells>
  <phoneticPr fontId="2" type="noConversion"/>
  <hyperlinks>
    <hyperlink ref="A2" location="'Project Summation'!A1" display="'Project Summation'!A1" xr:uid="{BDB8D665-5F23-B74E-B5C7-4DC4C3320C75}"/>
  </hyperlinks>
  <pageMargins left="0.7" right="0.7" top="0.75" bottom="0.75" header="0.3" footer="0.3"/>
  <pageSetup orientation="portrait" horizontalDpi="200" verticalDpi="200" copies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C4720-D2B4-4C40-BDD5-EADC4CDB1D73}">
  <dimension ref="A1:BA78"/>
  <sheetViews>
    <sheetView zoomScaleNormal="100" workbookViewId="0">
      <pane xSplit="5" ySplit="6" topLeftCell="F7" activePane="bottomRight" state="frozen"/>
      <selection activeCell="E10" sqref="E10"/>
      <selection pane="topRight" activeCell="E10" sqref="E10"/>
      <selection pane="bottomLeft" activeCell="E10" sqref="E10"/>
      <selection pane="bottomRight" activeCell="G10" sqref="G10"/>
    </sheetView>
  </sheetViews>
  <sheetFormatPr defaultColWidth="10.6640625" defaultRowHeight="13.8" x14ac:dyDescent="0.25"/>
  <cols>
    <col min="1" max="2" width="16.6640625" style="4" customWidth="1"/>
    <col min="3" max="3" width="10" style="112" customWidth="1"/>
    <col min="4" max="4" width="11.44140625" style="4" customWidth="1"/>
    <col min="5" max="5" width="57" style="4" customWidth="1"/>
    <col min="6" max="6" width="9.6640625" style="120" bestFit="1" customWidth="1"/>
    <col min="7" max="8" width="15.6640625" style="4" customWidth="1"/>
    <col min="9" max="9" width="7.109375" style="9" customWidth="1"/>
    <col min="10" max="11" width="19.33203125" style="136" customWidth="1"/>
    <col min="12" max="12" width="7.109375" style="9" customWidth="1"/>
    <col min="13" max="14" width="19.33203125" style="136" customWidth="1"/>
    <col min="15" max="15" width="7.109375" style="9" customWidth="1"/>
    <col min="16" max="17" width="19.33203125" style="136" customWidth="1"/>
    <col min="18" max="18" width="7.109375" style="9" customWidth="1"/>
    <col min="19" max="20" width="19.33203125" style="136" customWidth="1"/>
    <col min="21" max="21" width="7.109375" style="9" customWidth="1"/>
    <col min="22" max="23" width="19.33203125" style="136" customWidth="1"/>
    <col min="24" max="24" width="7.109375" style="9" customWidth="1"/>
    <col min="25" max="26" width="19.33203125" style="136" customWidth="1"/>
    <col min="27" max="27" width="7.109375" style="9" hidden="1" customWidth="1"/>
    <col min="28" max="29" width="19.33203125" style="136" hidden="1" customWidth="1"/>
    <col min="30" max="30" width="7.109375" style="9" hidden="1" customWidth="1"/>
    <col min="31" max="32" width="19.33203125" style="136" hidden="1" customWidth="1"/>
    <col min="33" max="33" width="7.109375" style="9" hidden="1" customWidth="1"/>
    <col min="34" max="35" width="19.33203125" style="136" hidden="1" customWidth="1"/>
    <col min="36" max="36" width="7.109375" style="9" hidden="1" customWidth="1"/>
    <col min="37" max="38" width="19.33203125" style="136" hidden="1" customWidth="1"/>
    <col min="39" max="39" width="7.109375" style="9" hidden="1" customWidth="1"/>
    <col min="40" max="41" width="19.33203125" style="136" hidden="1" customWidth="1"/>
    <col min="42" max="42" width="7.109375" style="9" hidden="1" customWidth="1"/>
    <col min="43" max="44" width="19.33203125" style="136" hidden="1" customWidth="1"/>
    <col min="45" max="45" width="7.109375" style="9" hidden="1" customWidth="1"/>
    <col min="46" max="47" width="19.33203125" style="136" hidden="1" customWidth="1"/>
    <col min="48" max="48" width="7.109375" style="9" hidden="1" customWidth="1"/>
    <col min="49" max="50" width="19.33203125" style="136" hidden="1" customWidth="1"/>
    <col min="51" max="51" width="7.109375" style="9" hidden="1" customWidth="1"/>
    <col min="52" max="53" width="19.33203125" style="136" hidden="1" customWidth="1"/>
    <col min="54" max="16384" width="10.6640625" style="4"/>
  </cols>
  <sheetData>
    <row r="1" spans="1:53" ht="15.75" customHeight="1" thickBot="1" x14ac:dyDescent="0.3">
      <c r="A1" s="439" t="str">
        <f>'Project Info'!B1</f>
        <v>City of Staunton, Augusta County, and City of Waynesboro, Virginia</v>
      </c>
      <c r="B1" s="439"/>
      <c r="C1" s="439"/>
      <c r="D1" s="439" t="str">
        <f>'Project Info'!B3</f>
        <v>Regional P25 Radio System</v>
      </c>
      <c r="E1" s="437"/>
      <c r="F1" s="135"/>
    </row>
    <row r="2" spans="1:53" ht="19.95" customHeight="1" thickBot="1" x14ac:dyDescent="0.3">
      <c r="A2" s="288">
        <f>A3+B3</f>
        <v>0</v>
      </c>
      <c r="B2" s="122"/>
      <c r="C2" s="24"/>
      <c r="D2" s="439" t="str">
        <f>'Project Info'!B6</f>
        <v>Date Entered on "Project Info" Sheet</v>
      </c>
      <c r="E2" s="439"/>
      <c r="F2" s="123"/>
      <c r="G2" s="122"/>
      <c r="H2" s="122"/>
      <c r="I2" s="26"/>
      <c r="J2" s="23">
        <f>J3+K3</f>
        <v>0</v>
      </c>
      <c r="K2" s="26"/>
      <c r="L2" s="26"/>
      <c r="M2" s="23">
        <f>M3+N3</f>
        <v>0</v>
      </c>
      <c r="N2" s="26"/>
      <c r="O2" s="26"/>
      <c r="P2" s="23">
        <f>P3+Q3</f>
        <v>0</v>
      </c>
      <c r="Q2" s="26"/>
      <c r="R2" s="26"/>
      <c r="S2" s="23">
        <f>S3+T3</f>
        <v>0</v>
      </c>
      <c r="T2" s="26"/>
      <c r="U2" s="26"/>
      <c r="V2" s="23">
        <f>V3+W3</f>
        <v>0</v>
      </c>
      <c r="W2" s="26"/>
      <c r="X2" s="26"/>
      <c r="Y2" s="23">
        <f>Y3+Z3</f>
        <v>0</v>
      </c>
      <c r="Z2" s="26"/>
      <c r="AA2" s="26"/>
      <c r="AB2" s="23">
        <f>AB3+AC3</f>
        <v>0</v>
      </c>
      <c r="AC2" s="26"/>
      <c r="AD2" s="26"/>
      <c r="AE2" s="23">
        <f>AE3+AF3</f>
        <v>0</v>
      </c>
      <c r="AF2" s="26"/>
      <c r="AG2" s="26"/>
      <c r="AH2" s="23">
        <f>AH3+AI3</f>
        <v>0</v>
      </c>
      <c r="AI2" s="26"/>
      <c r="AJ2" s="26"/>
      <c r="AK2" s="23">
        <f>AK3+AL3</f>
        <v>0</v>
      </c>
      <c r="AL2" s="26"/>
      <c r="AM2" s="26"/>
      <c r="AN2" s="23">
        <f>AN3+AO3</f>
        <v>0</v>
      </c>
      <c r="AO2" s="26"/>
      <c r="AP2" s="26"/>
      <c r="AQ2" s="23">
        <f>AQ3+AR3</f>
        <v>0</v>
      </c>
      <c r="AR2" s="26"/>
      <c r="AS2" s="26"/>
      <c r="AT2" s="23">
        <f>AT3+AU3</f>
        <v>0</v>
      </c>
      <c r="AU2" s="26"/>
      <c r="AV2" s="26"/>
      <c r="AW2" s="23">
        <f>AW3+AX3</f>
        <v>0</v>
      </c>
      <c r="AX2" s="26"/>
      <c r="AY2" s="26"/>
      <c r="AZ2" s="23">
        <f>AZ3+BA3</f>
        <v>0</v>
      </c>
      <c r="BA2" s="26"/>
    </row>
    <row r="3" spans="1:53" ht="22.95" customHeight="1" thickBot="1" x14ac:dyDescent="0.3">
      <c r="A3" s="76">
        <f>SUM(A7:A5925)</f>
        <v>0</v>
      </c>
      <c r="B3" s="124">
        <f>SUM(B7:B5925)</f>
        <v>0</v>
      </c>
      <c r="C3" s="29"/>
      <c r="D3" s="441" t="str">
        <f>'Project Info'!B8</f>
        <v>PROPOSER's Name Entered on "Project Info" Sheet</v>
      </c>
      <c r="E3" s="463"/>
      <c r="F3" s="123"/>
      <c r="G3" s="122"/>
      <c r="H3" s="122"/>
      <c r="I3" s="137"/>
      <c r="J3" s="27">
        <f>SUM(J7:J5925)</f>
        <v>0</v>
      </c>
      <c r="K3" s="28">
        <f>SUM(K7:K5925)</f>
        <v>0</v>
      </c>
      <c r="L3" s="137"/>
      <c r="M3" s="27">
        <f>SUM(M7:M5925)</f>
        <v>0</v>
      </c>
      <c r="N3" s="28">
        <f>SUM(N7:N5925)</f>
        <v>0</v>
      </c>
      <c r="O3" s="137"/>
      <c r="P3" s="27">
        <f>SUM(P7:P5925)</f>
        <v>0</v>
      </c>
      <c r="Q3" s="28">
        <f>SUM(Q7:Q5925)</f>
        <v>0</v>
      </c>
      <c r="R3" s="137"/>
      <c r="S3" s="27">
        <f>SUM(S7:S5925)</f>
        <v>0</v>
      </c>
      <c r="T3" s="28">
        <f>SUM(T7:T5925)</f>
        <v>0</v>
      </c>
      <c r="U3" s="137"/>
      <c r="V3" s="27">
        <f>SUM(V7:V5925)</f>
        <v>0</v>
      </c>
      <c r="W3" s="28">
        <f>SUM(W7:W5925)</f>
        <v>0</v>
      </c>
      <c r="X3" s="137"/>
      <c r="Y3" s="27">
        <f>SUM(Y7:Y5925)</f>
        <v>0</v>
      </c>
      <c r="Z3" s="28">
        <f>SUM(Z7:Z5925)</f>
        <v>0</v>
      </c>
      <c r="AA3" s="137"/>
      <c r="AB3" s="27">
        <f>SUM(AB7:AB5925)</f>
        <v>0</v>
      </c>
      <c r="AC3" s="28">
        <f>SUM(AC7:AC5925)</f>
        <v>0</v>
      </c>
      <c r="AD3" s="137"/>
      <c r="AE3" s="27">
        <f>SUM(AE7:AE5925)</f>
        <v>0</v>
      </c>
      <c r="AF3" s="28">
        <f>SUM(AF7:AF5925)</f>
        <v>0</v>
      </c>
      <c r="AG3" s="137"/>
      <c r="AH3" s="27">
        <f>SUM(AH7:AH5925)</f>
        <v>0</v>
      </c>
      <c r="AI3" s="28">
        <f>SUM(AI7:AI5925)</f>
        <v>0</v>
      </c>
      <c r="AJ3" s="137"/>
      <c r="AK3" s="27">
        <f>SUM(AK7:AK5925)</f>
        <v>0</v>
      </c>
      <c r="AL3" s="28">
        <f>SUM(AL7:AL5925)</f>
        <v>0</v>
      </c>
      <c r="AM3" s="137"/>
      <c r="AN3" s="27">
        <f>SUM(AN7:AN5925)</f>
        <v>0</v>
      </c>
      <c r="AO3" s="28">
        <f>SUM(AO7:AO5925)</f>
        <v>0</v>
      </c>
      <c r="AP3" s="137"/>
      <c r="AQ3" s="27">
        <f>SUM(AQ7:AQ5925)</f>
        <v>0</v>
      </c>
      <c r="AR3" s="28">
        <f>SUM(AR7:AR5925)</f>
        <v>0</v>
      </c>
      <c r="AS3" s="137"/>
      <c r="AT3" s="27">
        <f>SUM(AT7:AT5925)</f>
        <v>0</v>
      </c>
      <c r="AU3" s="28">
        <f>SUM(AU7:AU5925)</f>
        <v>0</v>
      </c>
      <c r="AV3" s="137"/>
      <c r="AW3" s="27">
        <f>SUM(AW7:AW5925)</f>
        <v>0</v>
      </c>
      <c r="AX3" s="28">
        <f>SUM(AX7:AX5925)</f>
        <v>0</v>
      </c>
      <c r="AY3" s="137"/>
      <c r="AZ3" s="27">
        <f>SUM(AZ7:AZ5925)</f>
        <v>0</v>
      </c>
      <c r="BA3" s="28">
        <f>SUM(BA7:BA5925)</f>
        <v>0</v>
      </c>
    </row>
    <row r="4" spans="1:53" ht="15.75" customHeight="1" x14ac:dyDescent="0.25">
      <c r="A4" s="33" t="s">
        <v>63</v>
      </c>
      <c r="B4" s="34" t="s">
        <v>63</v>
      </c>
      <c r="C4" s="35" t="s">
        <v>64</v>
      </c>
      <c r="D4" s="36"/>
      <c r="E4" s="138"/>
      <c r="F4" s="314" t="s">
        <v>63</v>
      </c>
      <c r="G4" s="139"/>
      <c r="H4" s="461" t="s">
        <v>133</v>
      </c>
      <c r="I4" s="460" t="s">
        <v>1060</v>
      </c>
      <c r="J4" s="430"/>
      <c r="K4" s="431"/>
      <c r="L4" s="460" t="s">
        <v>1061</v>
      </c>
      <c r="M4" s="430"/>
      <c r="N4" s="431"/>
      <c r="O4" s="460" t="s">
        <v>1062</v>
      </c>
      <c r="P4" s="430"/>
      <c r="Q4" s="431"/>
      <c r="R4" s="460" t="s">
        <v>1063</v>
      </c>
      <c r="S4" s="430"/>
      <c r="T4" s="431"/>
      <c r="U4" s="460" t="s">
        <v>1067</v>
      </c>
      <c r="V4" s="430"/>
      <c r="W4" s="431"/>
      <c r="X4" s="460" t="s">
        <v>1068</v>
      </c>
      <c r="Y4" s="430"/>
      <c r="Z4" s="431"/>
      <c r="AA4" s="460" t="s">
        <v>712</v>
      </c>
      <c r="AB4" s="430"/>
      <c r="AC4" s="431"/>
      <c r="AD4" s="460" t="s">
        <v>712</v>
      </c>
      <c r="AE4" s="430"/>
      <c r="AF4" s="431"/>
      <c r="AG4" s="460" t="s">
        <v>712</v>
      </c>
      <c r="AH4" s="430"/>
      <c r="AI4" s="431"/>
      <c r="AJ4" s="460" t="s">
        <v>712</v>
      </c>
      <c r="AK4" s="430"/>
      <c r="AL4" s="431"/>
      <c r="AM4" s="460" t="s">
        <v>712</v>
      </c>
      <c r="AN4" s="430"/>
      <c r="AO4" s="431"/>
      <c r="AP4" s="460" t="s">
        <v>712</v>
      </c>
      <c r="AQ4" s="430"/>
      <c r="AR4" s="431"/>
      <c r="AS4" s="460" t="s">
        <v>712</v>
      </c>
      <c r="AT4" s="430"/>
      <c r="AU4" s="431"/>
      <c r="AV4" s="460" t="s">
        <v>712</v>
      </c>
      <c r="AW4" s="430"/>
      <c r="AX4" s="431"/>
      <c r="AY4" s="460" t="s">
        <v>712</v>
      </c>
      <c r="AZ4" s="430"/>
      <c r="BA4" s="431"/>
    </row>
    <row r="5" spans="1:53" ht="14.4" thickBot="1" x14ac:dyDescent="0.3">
      <c r="A5" s="38" t="s">
        <v>37</v>
      </c>
      <c r="B5" s="39" t="s">
        <v>65</v>
      </c>
      <c r="C5" s="40" t="s">
        <v>66</v>
      </c>
      <c r="D5" s="41"/>
      <c r="E5" s="42"/>
      <c r="F5" s="315" t="s">
        <v>116</v>
      </c>
      <c r="G5" s="38" t="s">
        <v>37</v>
      </c>
      <c r="H5" s="462"/>
      <c r="I5" s="140" t="s">
        <v>116</v>
      </c>
      <c r="J5" s="141" t="s">
        <v>134</v>
      </c>
      <c r="K5" s="142" t="s">
        <v>135</v>
      </c>
      <c r="L5" s="140" t="s">
        <v>116</v>
      </c>
      <c r="M5" s="141" t="s">
        <v>134</v>
      </c>
      <c r="N5" s="142" t="s">
        <v>135</v>
      </c>
      <c r="O5" s="140" t="s">
        <v>116</v>
      </c>
      <c r="P5" s="141" t="s">
        <v>134</v>
      </c>
      <c r="Q5" s="142" t="s">
        <v>135</v>
      </c>
      <c r="R5" s="140" t="s">
        <v>116</v>
      </c>
      <c r="S5" s="141" t="s">
        <v>134</v>
      </c>
      <c r="T5" s="142" t="s">
        <v>135</v>
      </c>
      <c r="U5" s="140" t="s">
        <v>116</v>
      </c>
      <c r="V5" s="141" t="s">
        <v>134</v>
      </c>
      <c r="W5" s="142" t="s">
        <v>135</v>
      </c>
      <c r="X5" s="140" t="s">
        <v>116</v>
      </c>
      <c r="Y5" s="141" t="s">
        <v>134</v>
      </c>
      <c r="Z5" s="142" t="s">
        <v>135</v>
      </c>
      <c r="AA5" s="140" t="s">
        <v>116</v>
      </c>
      <c r="AB5" s="141" t="s">
        <v>134</v>
      </c>
      <c r="AC5" s="142" t="s">
        <v>135</v>
      </c>
      <c r="AD5" s="140" t="s">
        <v>116</v>
      </c>
      <c r="AE5" s="141" t="s">
        <v>134</v>
      </c>
      <c r="AF5" s="142" t="s">
        <v>135</v>
      </c>
      <c r="AG5" s="140" t="s">
        <v>116</v>
      </c>
      <c r="AH5" s="141" t="s">
        <v>134</v>
      </c>
      <c r="AI5" s="142" t="s">
        <v>135</v>
      </c>
      <c r="AJ5" s="140" t="s">
        <v>116</v>
      </c>
      <c r="AK5" s="141" t="s">
        <v>134</v>
      </c>
      <c r="AL5" s="142" t="s">
        <v>135</v>
      </c>
      <c r="AM5" s="140" t="s">
        <v>116</v>
      </c>
      <c r="AN5" s="141" t="s">
        <v>134</v>
      </c>
      <c r="AO5" s="142" t="s">
        <v>135</v>
      </c>
      <c r="AP5" s="140" t="s">
        <v>116</v>
      </c>
      <c r="AQ5" s="141" t="s">
        <v>134</v>
      </c>
      <c r="AR5" s="142" t="s">
        <v>135</v>
      </c>
      <c r="AS5" s="140" t="s">
        <v>116</v>
      </c>
      <c r="AT5" s="141" t="s">
        <v>134</v>
      </c>
      <c r="AU5" s="142" t="s">
        <v>135</v>
      </c>
      <c r="AV5" s="140" t="s">
        <v>116</v>
      </c>
      <c r="AW5" s="141" t="s">
        <v>134</v>
      </c>
      <c r="AX5" s="142" t="s">
        <v>135</v>
      </c>
      <c r="AY5" s="140" t="s">
        <v>116</v>
      </c>
      <c r="AZ5" s="141" t="s">
        <v>134</v>
      </c>
      <c r="BA5" s="142" t="s">
        <v>135</v>
      </c>
    </row>
    <row r="6" spans="1:53" x14ac:dyDescent="0.25">
      <c r="A6" s="84"/>
      <c r="B6" s="85"/>
      <c r="C6" s="143"/>
      <c r="D6" s="144" t="s">
        <v>21</v>
      </c>
      <c r="E6" s="329" t="s">
        <v>503</v>
      </c>
      <c r="F6" s="145"/>
      <c r="G6" s="51"/>
      <c r="H6" s="54"/>
      <c r="I6" s="146"/>
      <c r="J6" s="70"/>
      <c r="K6" s="71"/>
      <c r="L6" s="146"/>
      <c r="M6" s="70"/>
      <c r="N6" s="71"/>
      <c r="O6" s="146"/>
      <c r="P6" s="70"/>
      <c r="Q6" s="71"/>
      <c r="R6" s="146"/>
      <c r="S6" s="70"/>
      <c r="T6" s="71"/>
      <c r="U6" s="146"/>
      <c r="V6" s="70"/>
      <c r="W6" s="71"/>
      <c r="X6" s="146"/>
      <c r="Y6" s="70"/>
      <c r="Z6" s="71"/>
      <c r="AA6" s="146"/>
      <c r="AB6" s="70"/>
      <c r="AC6" s="71"/>
      <c r="AD6" s="146"/>
      <c r="AE6" s="70"/>
      <c r="AF6" s="71"/>
      <c r="AG6" s="146"/>
      <c r="AH6" s="70"/>
      <c r="AI6" s="71"/>
      <c r="AJ6" s="146"/>
      <c r="AK6" s="70"/>
      <c r="AL6" s="71"/>
      <c r="AM6" s="146"/>
      <c r="AN6" s="70"/>
      <c r="AO6" s="71"/>
      <c r="AP6" s="146"/>
      <c r="AQ6" s="70"/>
      <c r="AR6" s="71"/>
      <c r="AS6" s="146"/>
      <c r="AT6" s="70"/>
      <c r="AU6" s="71"/>
      <c r="AV6" s="146"/>
      <c r="AW6" s="70"/>
      <c r="AX6" s="71"/>
      <c r="AY6" s="146"/>
      <c r="AZ6" s="70"/>
      <c r="BA6" s="71"/>
    </row>
    <row r="7" spans="1:53" ht="15.6" x14ac:dyDescent="0.3">
      <c r="A7" s="276"/>
      <c r="B7" s="277"/>
      <c r="C7" s="277"/>
      <c r="D7" s="50" t="s">
        <v>802</v>
      </c>
      <c r="E7" s="329" t="s">
        <v>656</v>
      </c>
      <c r="F7" s="322">
        <f>SUMIF($I$5:$ZG$5,"QTY",$I7:$ZG7)</f>
        <v>882</v>
      </c>
      <c r="G7" s="276"/>
      <c r="H7" s="277"/>
      <c r="I7" s="316">
        <f>I8+I23+I42</f>
        <v>32</v>
      </c>
      <c r="J7" s="276"/>
      <c r="K7" s="277"/>
      <c r="L7" s="316">
        <f>L8+L23+L42</f>
        <v>195</v>
      </c>
      <c r="M7" s="276"/>
      <c r="N7" s="277"/>
      <c r="O7" s="316">
        <f>O8+O23+O42</f>
        <v>125</v>
      </c>
      <c r="P7" s="276"/>
      <c r="Q7" s="277"/>
      <c r="R7" s="316">
        <f>R8+R23+R42</f>
        <v>430</v>
      </c>
      <c r="S7" s="276"/>
      <c r="T7" s="277"/>
      <c r="U7" s="316">
        <f>U8+U23+U42</f>
        <v>20</v>
      </c>
      <c r="V7" s="276"/>
      <c r="W7" s="277"/>
      <c r="X7" s="316">
        <f>X8+X23+X42</f>
        <v>80</v>
      </c>
      <c r="Y7" s="276"/>
      <c r="Z7" s="277"/>
      <c r="AA7" s="316">
        <f>AA8+AA23+AA42</f>
        <v>0</v>
      </c>
      <c r="AB7" s="276"/>
      <c r="AC7" s="277"/>
      <c r="AD7" s="316">
        <f>AD8+AD23+AD42</f>
        <v>0</v>
      </c>
      <c r="AE7" s="276"/>
      <c r="AF7" s="277"/>
      <c r="AG7" s="316">
        <f>AG8+AG23+AG42</f>
        <v>0</v>
      </c>
      <c r="AH7" s="276"/>
      <c r="AI7" s="277"/>
      <c r="AJ7" s="316">
        <f>AJ8+AJ23+AJ42</f>
        <v>0</v>
      </c>
      <c r="AK7" s="276"/>
      <c r="AL7" s="277"/>
      <c r="AM7" s="316">
        <f>AM8+AM23+AM42</f>
        <v>0</v>
      </c>
      <c r="AN7" s="276"/>
      <c r="AO7" s="277"/>
      <c r="AP7" s="316">
        <f>AP8+AP23+AP42</f>
        <v>0</v>
      </c>
      <c r="AQ7" s="276"/>
      <c r="AR7" s="277"/>
      <c r="AS7" s="316">
        <f>AS8+AS23+AS42</f>
        <v>0</v>
      </c>
      <c r="AT7" s="276"/>
      <c r="AU7" s="277"/>
      <c r="AV7" s="316">
        <f>AV8+AV23+AV42</f>
        <v>0</v>
      </c>
      <c r="AW7" s="276"/>
      <c r="AX7" s="277"/>
      <c r="AY7" s="316">
        <f>AY8+AY23+AY42</f>
        <v>0</v>
      </c>
      <c r="AZ7" s="276"/>
      <c r="BA7" s="277"/>
    </row>
    <row r="8" spans="1:53" x14ac:dyDescent="0.25">
      <c r="A8" s="84"/>
      <c r="B8" s="85"/>
      <c r="C8" s="86"/>
      <c r="D8" s="50" t="s">
        <v>803</v>
      </c>
      <c r="E8" s="422" t="s">
        <v>907</v>
      </c>
      <c r="F8" s="312">
        <f>SUMIF($I$5:$ZG$5,"QTY",$I8:$ZG8)</f>
        <v>400</v>
      </c>
      <c r="G8" s="56"/>
      <c r="H8" s="53"/>
      <c r="I8" s="310">
        <f>I9</f>
        <v>21</v>
      </c>
      <c r="J8" s="57"/>
      <c r="K8" s="55"/>
      <c r="L8" s="310">
        <f>L9</f>
        <v>69</v>
      </c>
      <c r="M8" s="57"/>
      <c r="N8" s="55"/>
      <c r="O8" s="310">
        <f>O9</f>
        <v>50</v>
      </c>
      <c r="P8" s="57"/>
      <c r="Q8" s="55"/>
      <c r="R8" s="310">
        <f>R9</f>
        <v>230</v>
      </c>
      <c r="S8" s="57"/>
      <c r="T8" s="55"/>
      <c r="U8" s="310">
        <f>U9</f>
        <v>0</v>
      </c>
      <c r="V8" s="57"/>
      <c r="W8" s="55"/>
      <c r="X8" s="310">
        <f>X9</f>
        <v>30</v>
      </c>
      <c r="Y8" s="57"/>
      <c r="Z8" s="55"/>
      <c r="AA8" s="310">
        <f>AA9</f>
        <v>0</v>
      </c>
      <c r="AB8" s="57"/>
      <c r="AC8" s="55"/>
      <c r="AD8" s="310">
        <f>AD9</f>
        <v>0</v>
      </c>
      <c r="AE8" s="57"/>
      <c r="AF8" s="55"/>
      <c r="AG8" s="310">
        <f>AG9</f>
        <v>0</v>
      </c>
      <c r="AH8" s="57"/>
      <c r="AI8" s="55"/>
      <c r="AJ8" s="310">
        <f>AJ9</f>
        <v>0</v>
      </c>
      <c r="AK8" s="57"/>
      <c r="AL8" s="55"/>
      <c r="AM8" s="310">
        <f>AM9</f>
        <v>0</v>
      </c>
      <c r="AN8" s="57"/>
      <c r="AO8" s="55"/>
      <c r="AP8" s="310">
        <f>AP9</f>
        <v>0</v>
      </c>
      <c r="AQ8" s="57"/>
      <c r="AR8" s="55"/>
      <c r="AS8" s="310">
        <f>AS9</f>
        <v>0</v>
      </c>
      <c r="AT8" s="57"/>
      <c r="AU8" s="55"/>
      <c r="AV8" s="310">
        <f>AV9</f>
        <v>0</v>
      </c>
      <c r="AW8" s="57"/>
      <c r="AX8" s="55"/>
      <c r="AY8" s="310">
        <f>AY9</f>
        <v>0</v>
      </c>
      <c r="AZ8" s="57"/>
      <c r="BA8" s="55"/>
    </row>
    <row r="9" spans="1:53" x14ac:dyDescent="0.25">
      <c r="A9" s="276"/>
      <c r="B9" s="276"/>
      <c r="C9" s="86"/>
      <c r="D9" s="144" t="s">
        <v>804</v>
      </c>
      <c r="E9" s="317" t="s">
        <v>655</v>
      </c>
      <c r="F9" s="312">
        <f>SUMIF($I$5:$ZG$5,"QTY",$I9:$ZG9)</f>
        <v>400</v>
      </c>
      <c r="G9" s="276"/>
      <c r="H9" s="277"/>
      <c r="I9" s="310">
        <f>SUM(I10:I10)</f>
        <v>21</v>
      </c>
      <c r="J9" s="276"/>
      <c r="K9" s="277"/>
      <c r="L9" s="310">
        <f>SUM(L10:L10)</f>
        <v>69</v>
      </c>
      <c r="M9" s="276"/>
      <c r="N9" s="277"/>
      <c r="O9" s="310">
        <f>SUM(O10:O10)</f>
        <v>50</v>
      </c>
      <c r="P9" s="276"/>
      <c r="Q9" s="277"/>
      <c r="R9" s="310">
        <f>SUM(R10:R10)</f>
        <v>230</v>
      </c>
      <c r="S9" s="276"/>
      <c r="T9" s="277"/>
      <c r="U9" s="310">
        <f>SUM(U10:U10)</f>
        <v>0</v>
      </c>
      <c r="V9" s="276"/>
      <c r="W9" s="277"/>
      <c r="X9" s="310">
        <f>SUM(X10:X10)</f>
        <v>30</v>
      </c>
      <c r="Y9" s="276"/>
      <c r="Z9" s="277"/>
      <c r="AA9" s="310">
        <f>SUM(AA10:AA10)</f>
        <v>0</v>
      </c>
      <c r="AB9" s="276"/>
      <c r="AC9" s="277"/>
      <c r="AD9" s="310">
        <f>SUM(AD10:AD10)</f>
        <v>0</v>
      </c>
      <c r="AE9" s="276"/>
      <c r="AF9" s="277"/>
      <c r="AG9" s="310">
        <f>SUM(AG10:AG10)</f>
        <v>0</v>
      </c>
      <c r="AH9" s="276"/>
      <c r="AI9" s="277"/>
      <c r="AJ9" s="310">
        <f>SUM(AJ10:AJ10)</f>
        <v>0</v>
      </c>
      <c r="AK9" s="276"/>
      <c r="AL9" s="277"/>
      <c r="AM9" s="310">
        <f>SUM(AM10:AM10)</f>
        <v>0</v>
      </c>
      <c r="AN9" s="276"/>
      <c r="AO9" s="277"/>
      <c r="AP9" s="310">
        <f>SUM(AP10:AP10)</f>
        <v>0</v>
      </c>
      <c r="AQ9" s="276"/>
      <c r="AR9" s="277"/>
      <c r="AS9" s="310">
        <f>SUM(AS10:AS10)</f>
        <v>0</v>
      </c>
      <c r="AT9" s="276"/>
      <c r="AU9" s="277"/>
      <c r="AV9" s="310">
        <f>SUM(AV10:AV10)</f>
        <v>0</v>
      </c>
      <c r="AW9" s="276"/>
      <c r="AX9" s="277"/>
      <c r="AY9" s="310">
        <f>SUM(AY10:AY10)</f>
        <v>0</v>
      </c>
      <c r="AZ9" s="276"/>
      <c r="BA9" s="277"/>
    </row>
    <row r="10" spans="1:53" x14ac:dyDescent="0.25">
      <c r="A10" s="59">
        <f t="shared" ref="A10:A22" si="0">SUMIF($H$5:$ZZ$5,"QTY*Equipment",$H10:$ZZ10)</f>
        <v>0</v>
      </c>
      <c r="B10" s="60">
        <f t="shared" ref="B10:B17" si="1">SUMIF($H$5:$ZZ$5,"QTY*Install",$H10:$ZZ10)</f>
        <v>0</v>
      </c>
      <c r="C10" s="149"/>
      <c r="D10" s="150" t="s">
        <v>805</v>
      </c>
      <c r="E10" s="318" t="s">
        <v>666</v>
      </c>
      <c r="F10" s="147">
        <f t="shared" ref="F10:F34" si="2">SUMIF($I$5:$ZG$5,"QTY",$I10:$ZG10)</f>
        <v>400</v>
      </c>
      <c r="G10" s="63"/>
      <c r="H10" s="148"/>
      <c r="I10" s="204">
        <v>21</v>
      </c>
      <c r="J10" s="66">
        <f t="shared" ref="J10" si="3">I10*$G10</f>
        <v>0</v>
      </c>
      <c r="K10" s="67">
        <f t="shared" ref="K10" si="4">I10*$H10</f>
        <v>0</v>
      </c>
      <c r="L10" s="204">
        <v>69</v>
      </c>
      <c r="M10" s="66">
        <f t="shared" ref="M10" si="5">L10*$G10</f>
        <v>0</v>
      </c>
      <c r="N10" s="67">
        <f t="shared" ref="N10" si="6">L10*$H10</f>
        <v>0</v>
      </c>
      <c r="O10" s="204">
        <v>50</v>
      </c>
      <c r="P10" s="66">
        <f t="shared" ref="P10" si="7">O10*$G10</f>
        <v>0</v>
      </c>
      <c r="Q10" s="67">
        <f t="shared" ref="Q10" si="8">O10*$H10</f>
        <v>0</v>
      </c>
      <c r="R10" s="204">
        <v>230</v>
      </c>
      <c r="S10" s="66">
        <f t="shared" ref="S10" si="9">R10*$G10</f>
        <v>0</v>
      </c>
      <c r="T10" s="67">
        <f t="shared" ref="T10" si="10">R10*$H10</f>
        <v>0</v>
      </c>
      <c r="U10" s="204"/>
      <c r="V10" s="66">
        <f t="shared" ref="V10" si="11">U10*$G10</f>
        <v>0</v>
      </c>
      <c r="W10" s="67">
        <f t="shared" ref="W10" si="12">U10*$H10</f>
        <v>0</v>
      </c>
      <c r="X10" s="204">
        <v>30</v>
      </c>
      <c r="Y10" s="66">
        <f t="shared" ref="Y10" si="13">X10*$G10</f>
        <v>0</v>
      </c>
      <c r="Z10" s="67">
        <f t="shared" ref="Z10" si="14">X10*$H10</f>
        <v>0</v>
      </c>
      <c r="AA10" s="204"/>
      <c r="AB10" s="66">
        <f t="shared" ref="AB10" si="15">AA10*$G10</f>
        <v>0</v>
      </c>
      <c r="AC10" s="67">
        <f t="shared" ref="AC10" si="16">AA10*$H10</f>
        <v>0</v>
      </c>
      <c r="AD10" s="204"/>
      <c r="AE10" s="66">
        <f t="shared" ref="AE10" si="17">AD10*$G10</f>
        <v>0</v>
      </c>
      <c r="AF10" s="67">
        <f t="shared" ref="AF10" si="18">AD10*$H10</f>
        <v>0</v>
      </c>
      <c r="AG10" s="204"/>
      <c r="AH10" s="66">
        <f t="shared" ref="AH10" si="19">AG10*$G10</f>
        <v>0</v>
      </c>
      <c r="AI10" s="67">
        <f t="shared" ref="AI10" si="20">AG10*$H10</f>
        <v>0</v>
      </c>
      <c r="AJ10" s="204"/>
      <c r="AK10" s="66">
        <f t="shared" ref="AK10" si="21">AJ10*$G10</f>
        <v>0</v>
      </c>
      <c r="AL10" s="67">
        <f t="shared" ref="AL10" si="22">AJ10*$H10</f>
        <v>0</v>
      </c>
      <c r="AM10" s="204"/>
      <c r="AN10" s="66">
        <f t="shared" ref="AN10" si="23">AM10*$G10</f>
        <v>0</v>
      </c>
      <c r="AO10" s="67">
        <f t="shared" ref="AO10" si="24">AM10*$H10</f>
        <v>0</v>
      </c>
      <c r="AP10" s="204"/>
      <c r="AQ10" s="66">
        <f t="shared" ref="AQ10" si="25">AP10*$G10</f>
        <v>0</v>
      </c>
      <c r="AR10" s="67">
        <f t="shared" ref="AR10" si="26">AP10*$H10</f>
        <v>0</v>
      </c>
      <c r="AS10" s="204"/>
      <c r="AT10" s="66">
        <f t="shared" ref="AT10" si="27">AS10*$G10</f>
        <v>0</v>
      </c>
      <c r="AU10" s="67">
        <f t="shared" ref="AU10" si="28">AS10*$H10</f>
        <v>0</v>
      </c>
      <c r="AV10" s="204"/>
      <c r="AW10" s="66">
        <f t="shared" ref="AW10" si="29">AV10*$G10</f>
        <v>0</v>
      </c>
      <c r="AX10" s="67">
        <f t="shared" ref="AX10" si="30">AV10*$H10</f>
        <v>0</v>
      </c>
      <c r="AY10" s="204"/>
      <c r="AZ10" s="66">
        <f t="shared" ref="AZ10" si="31">AY10*$G10</f>
        <v>0</v>
      </c>
      <c r="BA10" s="67">
        <f t="shared" ref="BA10" si="32">AY10*$H10</f>
        <v>0</v>
      </c>
    </row>
    <row r="11" spans="1:53" x14ac:dyDescent="0.25">
      <c r="A11" s="276"/>
      <c r="B11" s="276"/>
      <c r="C11" s="86"/>
      <c r="D11" s="144" t="s">
        <v>806</v>
      </c>
      <c r="E11" s="317" t="s">
        <v>668</v>
      </c>
      <c r="F11" s="276"/>
      <c r="G11" s="276"/>
      <c r="H11" s="277"/>
      <c r="I11" s="277"/>
      <c r="J11" s="277"/>
      <c r="K11" s="277"/>
      <c r="L11" s="277"/>
      <c r="M11" s="277"/>
      <c r="N11" s="277"/>
      <c r="O11" s="277"/>
      <c r="P11" s="277"/>
      <c r="Q11" s="277"/>
      <c r="R11" s="277"/>
      <c r="S11" s="277"/>
      <c r="T11" s="277"/>
      <c r="U11" s="277"/>
      <c r="V11" s="277"/>
      <c r="W11" s="277"/>
      <c r="X11" s="277"/>
      <c r="Y11" s="277"/>
      <c r="Z11" s="277"/>
      <c r="AA11" s="277"/>
      <c r="AB11" s="277"/>
      <c r="AC11" s="277"/>
      <c r="AD11" s="277"/>
      <c r="AE11" s="277"/>
      <c r="AF11" s="277"/>
      <c r="AG11" s="277"/>
      <c r="AH11" s="277"/>
      <c r="AI11" s="277"/>
      <c r="AJ11" s="277"/>
      <c r="AK11" s="277"/>
      <c r="AL11" s="277"/>
      <c r="AM11" s="277"/>
      <c r="AN11" s="277"/>
      <c r="AO11" s="277"/>
      <c r="AP11" s="277"/>
      <c r="AQ11" s="277"/>
      <c r="AR11" s="277"/>
      <c r="AS11" s="277"/>
      <c r="AT11" s="277"/>
      <c r="AU11" s="277"/>
      <c r="AV11" s="277"/>
      <c r="AW11" s="277"/>
      <c r="AX11" s="277"/>
      <c r="AY11" s="277"/>
      <c r="AZ11" s="277"/>
      <c r="BA11" s="277"/>
    </row>
    <row r="12" spans="1:53" x14ac:dyDescent="0.25">
      <c r="A12" s="59">
        <f t="shared" si="0"/>
        <v>0</v>
      </c>
      <c r="B12" s="60">
        <f t="shared" si="1"/>
        <v>0</v>
      </c>
      <c r="C12" s="149"/>
      <c r="D12" s="150" t="s">
        <v>807</v>
      </c>
      <c r="E12" s="318" t="s">
        <v>663</v>
      </c>
      <c r="F12" s="147">
        <f t="shared" si="2"/>
        <v>400</v>
      </c>
      <c r="G12" s="63"/>
      <c r="H12" s="148"/>
      <c r="I12" s="204">
        <v>21</v>
      </c>
      <c r="J12" s="66">
        <f t="shared" ref="J12:J17" si="33">I12*$G12</f>
        <v>0</v>
      </c>
      <c r="K12" s="67">
        <f t="shared" ref="K12:K17" si="34">I12*$H12</f>
        <v>0</v>
      </c>
      <c r="L12" s="204">
        <v>69</v>
      </c>
      <c r="M12" s="66">
        <f t="shared" ref="M12:M17" si="35">L12*$G12</f>
        <v>0</v>
      </c>
      <c r="N12" s="67">
        <f t="shared" ref="N12:N17" si="36">L12*$H12</f>
        <v>0</v>
      </c>
      <c r="O12" s="204">
        <v>50</v>
      </c>
      <c r="P12" s="66">
        <f t="shared" ref="P12:P17" si="37">O12*$G12</f>
        <v>0</v>
      </c>
      <c r="Q12" s="67">
        <f t="shared" ref="Q12:Q17" si="38">O12*$H12</f>
        <v>0</v>
      </c>
      <c r="R12" s="204">
        <v>230</v>
      </c>
      <c r="S12" s="66">
        <f t="shared" ref="S12:S17" si="39">R12*$G12</f>
        <v>0</v>
      </c>
      <c r="T12" s="67">
        <f t="shared" ref="T12:T17" si="40">R12*$H12</f>
        <v>0</v>
      </c>
      <c r="U12" s="204"/>
      <c r="V12" s="66">
        <f t="shared" ref="V12:V17" si="41">U12*$G12</f>
        <v>0</v>
      </c>
      <c r="W12" s="67">
        <f t="shared" ref="W12:W17" si="42">U12*$H12</f>
        <v>0</v>
      </c>
      <c r="X12" s="204">
        <v>30</v>
      </c>
      <c r="Y12" s="66">
        <f t="shared" ref="Y12:Y17" si="43">X12*$G12</f>
        <v>0</v>
      </c>
      <c r="Z12" s="67">
        <f t="shared" ref="Z12:Z17" si="44">X12*$H12</f>
        <v>0</v>
      </c>
      <c r="AA12" s="204"/>
      <c r="AB12" s="66">
        <f t="shared" ref="AB12:AB17" si="45">AA12*$G12</f>
        <v>0</v>
      </c>
      <c r="AC12" s="67">
        <f t="shared" ref="AC12:AC17" si="46">AA12*$H12</f>
        <v>0</v>
      </c>
      <c r="AD12" s="204"/>
      <c r="AE12" s="66">
        <f t="shared" ref="AE12:AE17" si="47">AD12*$G12</f>
        <v>0</v>
      </c>
      <c r="AF12" s="67">
        <f t="shared" ref="AF12:AF17" si="48">AD12*$H12</f>
        <v>0</v>
      </c>
      <c r="AG12" s="204"/>
      <c r="AH12" s="66">
        <f t="shared" ref="AH12:AH17" si="49">AG12*$G12</f>
        <v>0</v>
      </c>
      <c r="AI12" s="67">
        <f t="shared" ref="AI12:AI17" si="50">AG12*$H12</f>
        <v>0</v>
      </c>
      <c r="AJ12" s="204"/>
      <c r="AK12" s="66">
        <f t="shared" ref="AK12:AK17" si="51">AJ12*$G12</f>
        <v>0</v>
      </c>
      <c r="AL12" s="67">
        <f t="shared" ref="AL12:AL17" si="52">AJ12*$H12</f>
        <v>0</v>
      </c>
      <c r="AM12" s="204"/>
      <c r="AN12" s="66">
        <f t="shared" ref="AN12:AN17" si="53">AM12*$G12</f>
        <v>0</v>
      </c>
      <c r="AO12" s="67">
        <f t="shared" ref="AO12:AO17" si="54">AM12*$H12</f>
        <v>0</v>
      </c>
      <c r="AP12" s="204"/>
      <c r="AQ12" s="66">
        <f t="shared" ref="AQ12:AQ17" si="55">AP12*$G12</f>
        <v>0</v>
      </c>
      <c r="AR12" s="67">
        <f t="shared" ref="AR12:AR17" si="56">AP12*$H12</f>
        <v>0</v>
      </c>
      <c r="AS12" s="204"/>
      <c r="AT12" s="66">
        <f t="shared" ref="AT12:AT17" si="57">AS12*$G12</f>
        <v>0</v>
      </c>
      <c r="AU12" s="67">
        <f t="shared" ref="AU12:AU17" si="58">AS12*$H12</f>
        <v>0</v>
      </c>
      <c r="AV12" s="204"/>
      <c r="AW12" s="66">
        <f t="shared" ref="AW12:AW17" si="59">AV12*$G12</f>
        <v>0</v>
      </c>
      <c r="AX12" s="67">
        <f t="shared" ref="AX12:AX17" si="60">AV12*$H12</f>
        <v>0</v>
      </c>
      <c r="AY12" s="204"/>
      <c r="AZ12" s="66">
        <f t="shared" ref="AZ12:AZ17" si="61">AY12*$G12</f>
        <v>0</v>
      </c>
      <c r="BA12" s="67">
        <f t="shared" ref="BA12:BA17" si="62">AY12*$H12</f>
        <v>0</v>
      </c>
    </row>
    <row r="13" spans="1:53" x14ac:dyDescent="0.25">
      <c r="A13" s="59">
        <f t="shared" si="0"/>
        <v>0</v>
      </c>
      <c r="B13" s="60">
        <f t="shared" si="1"/>
        <v>0</v>
      </c>
      <c r="C13" s="149"/>
      <c r="D13" s="150" t="s">
        <v>808</v>
      </c>
      <c r="E13" s="318" t="s">
        <v>662</v>
      </c>
      <c r="F13" s="147">
        <f t="shared" si="2"/>
        <v>400</v>
      </c>
      <c r="G13" s="63"/>
      <c r="H13" s="148"/>
      <c r="I13" s="204">
        <v>21</v>
      </c>
      <c r="J13" s="66">
        <f t="shared" si="33"/>
        <v>0</v>
      </c>
      <c r="K13" s="67">
        <f t="shared" si="34"/>
        <v>0</v>
      </c>
      <c r="L13" s="204">
        <v>69</v>
      </c>
      <c r="M13" s="66">
        <f t="shared" si="35"/>
        <v>0</v>
      </c>
      <c r="N13" s="67">
        <f t="shared" si="36"/>
        <v>0</v>
      </c>
      <c r="O13" s="204">
        <v>50</v>
      </c>
      <c r="P13" s="66">
        <f t="shared" si="37"/>
        <v>0</v>
      </c>
      <c r="Q13" s="67">
        <f t="shared" si="38"/>
        <v>0</v>
      </c>
      <c r="R13" s="204">
        <v>230</v>
      </c>
      <c r="S13" s="66">
        <f t="shared" si="39"/>
        <v>0</v>
      </c>
      <c r="T13" s="67">
        <f t="shared" si="40"/>
        <v>0</v>
      </c>
      <c r="U13" s="204"/>
      <c r="V13" s="66">
        <f t="shared" si="41"/>
        <v>0</v>
      </c>
      <c r="W13" s="67">
        <f t="shared" si="42"/>
        <v>0</v>
      </c>
      <c r="X13" s="204">
        <v>30</v>
      </c>
      <c r="Y13" s="66">
        <f t="shared" si="43"/>
        <v>0</v>
      </c>
      <c r="Z13" s="67">
        <f t="shared" si="44"/>
        <v>0</v>
      </c>
      <c r="AA13" s="204"/>
      <c r="AB13" s="66">
        <f t="shared" si="45"/>
        <v>0</v>
      </c>
      <c r="AC13" s="67">
        <f t="shared" si="46"/>
        <v>0</v>
      </c>
      <c r="AD13" s="204"/>
      <c r="AE13" s="66">
        <f t="shared" si="47"/>
        <v>0</v>
      </c>
      <c r="AF13" s="67">
        <f t="shared" si="48"/>
        <v>0</v>
      </c>
      <c r="AG13" s="204"/>
      <c r="AH13" s="66">
        <f t="shared" si="49"/>
        <v>0</v>
      </c>
      <c r="AI13" s="67">
        <f t="shared" si="50"/>
        <v>0</v>
      </c>
      <c r="AJ13" s="204"/>
      <c r="AK13" s="66">
        <f t="shared" si="51"/>
        <v>0</v>
      </c>
      <c r="AL13" s="67">
        <f t="shared" si="52"/>
        <v>0</v>
      </c>
      <c r="AM13" s="204"/>
      <c r="AN13" s="66">
        <f t="shared" si="53"/>
        <v>0</v>
      </c>
      <c r="AO13" s="67">
        <f t="shared" si="54"/>
        <v>0</v>
      </c>
      <c r="AP13" s="204"/>
      <c r="AQ13" s="66">
        <f t="shared" si="55"/>
        <v>0</v>
      </c>
      <c r="AR13" s="67">
        <f t="shared" si="56"/>
        <v>0</v>
      </c>
      <c r="AS13" s="204"/>
      <c r="AT13" s="66">
        <f t="shared" si="57"/>
        <v>0</v>
      </c>
      <c r="AU13" s="67">
        <f t="shared" si="58"/>
        <v>0</v>
      </c>
      <c r="AV13" s="204"/>
      <c r="AW13" s="66">
        <f t="shared" si="59"/>
        <v>0</v>
      </c>
      <c r="AX13" s="67">
        <f t="shared" si="60"/>
        <v>0</v>
      </c>
      <c r="AY13" s="204"/>
      <c r="AZ13" s="66">
        <f t="shared" si="61"/>
        <v>0</v>
      </c>
      <c r="BA13" s="67">
        <f t="shared" si="62"/>
        <v>0</v>
      </c>
    </row>
    <row r="14" spans="1:53" ht="14.4" x14ac:dyDescent="0.3">
      <c r="A14" s="59">
        <f t="shared" si="0"/>
        <v>0</v>
      </c>
      <c r="B14" s="60">
        <f t="shared" si="1"/>
        <v>0</v>
      </c>
      <c r="C14" s="149"/>
      <c r="D14" s="150" t="s">
        <v>809</v>
      </c>
      <c r="E14" s="319"/>
      <c r="F14" s="147">
        <f t="shared" si="2"/>
        <v>0</v>
      </c>
      <c r="G14" s="63"/>
      <c r="H14" s="148"/>
      <c r="I14" s="203"/>
      <c r="J14" s="66">
        <f t="shared" si="33"/>
        <v>0</v>
      </c>
      <c r="K14" s="67">
        <f t="shared" si="34"/>
        <v>0</v>
      </c>
      <c r="L14" s="203"/>
      <c r="M14" s="66">
        <f t="shared" si="35"/>
        <v>0</v>
      </c>
      <c r="N14" s="67">
        <f t="shared" si="36"/>
        <v>0</v>
      </c>
      <c r="O14" s="203"/>
      <c r="P14" s="66">
        <f t="shared" si="37"/>
        <v>0</v>
      </c>
      <c r="Q14" s="67">
        <f t="shared" si="38"/>
        <v>0</v>
      </c>
      <c r="R14" s="203"/>
      <c r="S14" s="66">
        <f t="shared" si="39"/>
        <v>0</v>
      </c>
      <c r="T14" s="67">
        <f t="shared" si="40"/>
        <v>0</v>
      </c>
      <c r="U14" s="203"/>
      <c r="V14" s="66">
        <f t="shared" si="41"/>
        <v>0</v>
      </c>
      <c r="W14" s="67">
        <f t="shared" si="42"/>
        <v>0</v>
      </c>
      <c r="X14" s="203"/>
      <c r="Y14" s="66">
        <f t="shared" si="43"/>
        <v>0</v>
      </c>
      <c r="Z14" s="67">
        <f t="shared" si="44"/>
        <v>0</v>
      </c>
      <c r="AA14" s="203"/>
      <c r="AB14" s="66">
        <f t="shared" si="45"/>
        <v>0</v>
      </c>
      <c r="AC14" s="67">
        <f t="shared" si="46"/>
        <v>0</v>
      </c>
      <c r="AD14" s="203"/>
      <c r="AE14" s="66">
        <f t="shared" si="47"/>
        <v>0</v>
      </c>
      <c r="AF14" s="67">
        <f t="shared" si="48"/>
        <v>0</v>
      </c>
      <c r="AG14" s="203"/>
      <c r="AH14" s="66">
        <f t="shared" si="49"/>
        <v>0</v>
      </c>
      <c r="AI14" s="67">
        <f t="shared" si="50"/>
        <v>0</v>
      </c>
      <c r="AJ14" s="203"/>
      <c r="AK14" s="66">
        <f t="shared" si="51"/>
        <v>0</v>
      </c>
      <c r="AL14" s="67">
        <f t="shared" si="52"/>
        <v>0</v>
      </c>
      <c r="AM14" s="203"/>
      <c r="AN14" s="66">
        <f t="shared" si="53"/>
        <v>0</v>
      </c>
      <c r="AO14" s="67">
        <f t="shared" si="54"/>
        <v>0</v>
      </c>
      <c r="AP14" s="203"/>
      <c r="AQ14" s="66">
        <f t="shared" si="55"/>
        <v>0</v>
      </c>
      <c r="AR14" s="67">
        <f t="shared" si="56"/>
        <v>0</v>
      </c>
      <c r="AS14" s="203"/>
      <c r="AT14" s="66">
        <f t="shared" si="57"/>
        <v>0</v>
      </c>
      <c r="AU14" s="67">
        <f t="shared" si="58"/>
        <v>0</v>
      </c>
      <c r="AV14" s="203"/>
      <c r="AW14" s="66">
        <f t="shared" si="59"/>
        <v>0</v>
      </c>
      <c r="AX14" s="67">
        <f t="shared" si="60"/>
        <v>0</v>
      </c>
      <c r="AY14" s="203"/>
      <c r="AZ14" s="66">
        <f t="shared" si="61"/>
        <v>0</v>
      </c>
      <c r="BA14" s="67">
        <f t="shared" si="62"/>
        <v>0</v>
      </c>
    </row>
    <row r="15" spans="1:53" ht="14.4" x14ac:dyDescent="0.3">
      <c r="A15" s="59">
        <f t="shared" si="0"/>
        <v>0</v>
      </c>
      <c r="B15" s="60">
        <f t="shared" si="1"/>
        <v>0</v>
      </c>
      <c r="C15" s="149"/>
      <c r="D15" s="150" t="s">
        <v>810</v>
      </c>
      <c r="E15" s="319"/>
      <c r="F15" s="147">
        <f t="shared" si="2"/>
        <v>0</v>
      </c>
      <c r="G15" s="63"/>
      <c r="H15" s="148"/>
      <c r="I15" s="203"/>
      <c r="J15" s="66">
        <f t="shared" si="33"/>
        <v>0</v>
      </c>
      <c r="K15" s="67">
        <f t="shared" si="34"/>
        <v>0</v>
      </c>
      <c r="L15" s="203"/>
      <c r="M15" s="66">
        <f t="shared" si="35"/>
        <v>0</v>
      </c>
      <c r="N15" s="67">
        <f t="shared" si="36"/>
        <v>0</v>
      </c>
      <c r="O15" s="203"/>
      <c r="P15" s="66">
        <f t="shared" si="37"/>
        <v>0</v>
      </c>
      <c r="Q15" s="67">
        <f t="shared" si="38"/>
        <v>0</v>
      </c>
      <c r="R15" s="203"/>
      <c r="S15" s="66">
        <f t="shared" si="39"/>
        <v>0</v>
      </c>
      <c r="T15" s="67">
        <f t="shared" si="40"/>
        <v>0</v>
      </c>
      <c r="U15" s="203"/>
      <c r="V15" s="66">
        <f t="shared" si="41"/>
        <v>0</v>
      </c>
      <c r="W15" s="67">
        <f t="shared" si="42"/>
        <v>0</v>
      </c>
      <c r="X15" s="203"/>
      <c r="Y15" s="66">
        <f t="shared" si="43"/>
        <v>0</v>
      </c>
      <c r="Z15" s="67">
        <f t="shared" si="44"/>
        <v>0</v>
      </c>
      <c r="AA15" s="203"/>
      <c r="AB15" s="66">
        <f t="shared" si="45"/>
        <v>0</v>
      </c>
      <c r="AC15" s="67">
        <f t="shared" si="46"/>
        <v>0</v>
      </c>
      <c r="AD15" s="203"/>
      <c r="AE15" s="66">
        <f t="shared" si="47"/>
        <v>0</v>
      </c>
      <c r="AF15" s="67">
        <f t="shared" si="48"/>
        <v>0</v>
      </c>
      <c r="AG15" s="203"/>
      <c r="AH15" s="66">
        <f t="shared" si="49"/>
        <v>0</v>
      </c>
      <c r="AI15" s="67">
        <f t="shared" si="50"/>
        <v>0</v>
      </c>
      <c r="AJ15" s="203"/>
      <c r="AK15" s="66">
        <f t="shared" si="51"/>
        <v>0</v>
      </c>
      <c r="AL15" s="67">
        <f t="shared" si="52"/>
        <v>0</v>
      </c>
      <c r="AM15" s="203"/>
      <c r="AN15" s="66">
        <f t="shared" si="53"/>
        <v>0</v>
      </c>
      <c r="AO15" s="67">
        <f t="shared" si="54"/>
        <v>0</v>
      </c>
      <c r="AP15" s="203"/>
      <c r="AQ15" s="66">
        <f t="shared" si="55"/>
        <v>0</v>
      </c>
      <c r="AR15" s="67">
        <f t="shared" si="56"/>
        <v>0</v>
      </c>
      <c r="AS15" s="203"/>
      <c r="AT15" s="66">
        <f t="shared" si="57"/>
        <v>0</v>
      </c>
      <c r="AU15" s="67">
        <f t="shared" si="58"/>
        <v>0</v>
      </c>
      <c r="AV15" s="203"/>
      <c r="AW15" s="66">
        <f t="shared" si="59"/>
        <v>0</v>
      </c>
      <c r="AX15" s="67">
        <f t="shared" si="60"/>
        <v>0</v>
      </c>
      <c r="AY15" s="203"/>
      <c r="AZ15" s="66">
        <f t="shared" si="61"/>
        <v>0</v>
      </c>
      <c r="BA15" s="67">
        <f t="shared" si="62"/>
        <v>0</v>
      </c>
    </row>
    <row r="16" spans="1:53" ht="14.4" x14ac:dyDescent="0.3">
      <c r="A16" s="59">
        <f t="shared" si="0"/>
        <v>0</v>
      </c>
      <c r="B16" s="60">
        <f t="shared" si="1"/>
        <v>0</v>
      </c>
      <c r="C16" s="149"/>
      <c r="D16" s="150" t="s">
        <v>855</v>
      </c>
      <c r="E16" s="319"/>
      <c r="F16" s="147">
        <f t="shared" si="2"/>
        <v>0</v>
      </c>
      <c r="G16" s="63"/>
      <c r="H16" s="148"/>
      <c r="I16" s="203"/>
      <c r="J16" s="66">
        <f t="shared" si="33"/>
        <v>0</v>
      </c>
      <c r="K16" s="67">
        <f t="shared" si="34"/>
        <v>0</v>
      </c>
      <c r="L16" s="203"/>
      <c r="M16" s="66">
        <f t="shared" si="35"/>
        <v>0</v>
      </c>
      <c r="N16" s="67">
        <f t="shared" si="36"/>
        <v>0</v>
      </c>
      <c r="O16" s="203"/>
      <c r="P16" s="66">
        <f t="shared" si="37"/>
        <v>0</v>
      </c>
      <c r="Q16" s="67">
        <f t="shared" si="38"/>
        <v>0</v>
      </c>
      <c r="R16" s="203"/>
      <c r="S16" s="66">
        <f t="shared" si="39"/>
        <v>0</v>
      </c>
      <c r="T16" s="67">
        <f t="shared" si="40"/>
        <v>0</v>
      </c>
      <c r="U16" s="203"/>
      <c r="V16" s="66">
        <f t="shared" si="41"/>
        <v>0</v>
      </c>
      <c r="W16" s="67">
        <f t="shared" si="42"/>
        <v>0</v>
      </c>
      <c r="X16" s="203"/>
      <c r="Y16" s="66">
        <f t="shared" si="43"/>
        <v>0</v>
      </c>
      <c r="Z16" s="67">
        <f t="shared" si="44"/>
        <v>0</v>
      </c>
      <c r="AA16" s="203"/>
      <c r="AB16" s="66">
        <f t="shared" si="45"/>
        <v>0</v>
      </c>
      <c r="AC16" s="67">
        <f t="shared" si="46"/>
        <v>0</v>
      </c>
      <c r="AD16" s="203"/>
      <c r="AE16" s="66">
        <f t="shared" si="47"/>
        <v>0</v>
      </c>
      <c r="AF16" s="67">
        <f t="shared" si="48"/>
        <v>0</v>
      </c>
      <c r="AG16" s="203"/>
      <c r="AH16" s="66">
        <f t="shared" si="49"/>
        <v>0</v>
      </c>
      <c r="AI16" s="67">
        <f t="shared" si="50"/>
        <v>0</v>
      </c>
      <c r="AJ16" s="203"/>
      <c r="AK16" s="66">
        <f t="shared" si="51"/>
        <v>0</v>
      </c>
      <c r="AL16" s="67">
        <f t="shared" si="52"/>
        <v>0</v>
      </c>
      <c r="AM16" s="203"/>
      <c r="AN16" s="66">
        <f t="shared" si="53"/>
        <v>0</v>
      </c>
      <c r="AO16" s="67">
        <f t="shared" si="54"/>
        <v>0</v>
      </c>
      <c r="AP16" s="203"/>
      <c r="AQ16" s="66">
        <f t="shared" si="55"/>
        <v>0</v>
      </c>
      <c r="AR16" s="67">
        <f t="shared" si="56"/>
        <v>0</v>
      </c>
      <c r="AS16" s="203"/>
      <c r="AT16" s="66">
        <f t="shared" si="57"/>
        <v>0</v>
      </c>
      <c r="AU16" s="67">
        <f t="shared" si="58"/>
        <v>0</v>
      </c>
      <c r="AV16" s="203"/>
      <c r="AW16" s="66">
        <f t="shared" si="59"/>
        <v>0</v>
      </c>
      <c r="AX16" s="67">
        <f t="shared" si="60"/>
        <v>0</v>
      </c>
      <c r="AY16" s="203"/>
      <c r="AZ16" s="66">
        <f t="shared" si="61"/>
        <v>0</v>
      </c>
      <c r="BA16" s="67">
        <f t="shared" si="62"/>
        <v>0</v>
      </c>
    </row>
    <row r="17" spans="1:53" ht="14.4" x14ac:dyDescent="0.3">
      <c r="A17" s="59">
        <f t="shared" si="0"/>
        <v>0</v>
      </c>
      <c r="B17" s="60">
        <f t="shared" si="1"/>
        <v>0</v>
      </c>
      <c r="C17" s="149"/>
      <c r="D17" s="150" t="s">
        <v>856</v>
      </c>
      <c r="E17" s="319"/>
      <c r="F17" s="147">
        <f t="shared" si="2"/>
        <v>0</v>
      </c>
      <c r="G17" s="63"/>
      <c r="H17" s="148"/>
      <c r="I17" s="203"/>
      <c r="J17" s="66">
        <f t="shared" si="33"/>
        <v>0</v>
      </c>
      <c r="K17" s="67">
        <f t="shared" si="34"/>
        <v>0</v>
      </c>
      <c r="L17" s="203"/>
      <c r="M17" s="66">
        <f t="shared" si="35"/>
        <v>0</v>
      </c>
      <c r="N17" s="67">
        <f t="shared" si="36"/>
        <v>0</v>
      </c>
      <c r="O17" s="203"/>
      <c r="P17" s="66">
        <f t="shared" si="37"/>
        <v>0</v>
      </c>
      <c r="Q17" s="67">
        <f t="shared" si="38"/>
        <v>0</v>
      </c>
      <c r="R17" s="203"/>
      <c r="S17" s="66">
        <f t="shared" si="39"/>
        <v>0</v>
      </c>
      <c r="T17" s="67">
        <f t="shared" si="40"/>
        <v>0</v>
      </c>
      <c r="U17" s="203"/>
      <c r="V17" s="66">
        <f t="shared" si="41"/>
        <v>0</v>
      </c>
      <c r="W17" s="67">
        <f t="shared" si="42"/>
        <v>0</v>
      </c>
      <c r="X17" s="203"/>
      <c r="Y17" s="66">
        <f t="shared" si="43"/>
        <v>0</v>
      </c>
      <c r="Z17" s="67">
        <f t="shared" si="44"/>
        <v>0</v>
      </c>
      <c r="AA17" s="203"/>
      <c r="AB17" s="66">
        <f t="shared" si="45"/>
        <v>0</v>
      </c>
      <c r="AC17" s="67">
        <f t="shared" si="46"/>
        <v>0</v>
      </c>
      <c r="AD17" s="203"/>
      <c r="AE17" s="66">
        <f t="shared" si="47"/>
        <v>0</v>
      </c>
      <c r="AF17" s="67">
        <f t="shared" si="48"/>
        <v>0</v>
      </c>
      <c r="AG17" s="203"/>
      <c r="AH17" s="66">
        <f t="shared" si="49"/>
        <v>0</v>
      </c>
      <c r="AI17" s="67">
        <f t="shared" si="50"/>
        <v>0</v>
      </c>
      <c r="AJ17" s="203"/>
      <c r="AK17" s="66">
        <f t="shared" si="51"/>
        <v>0</v>
      </c>
      <c r="AL17" s="67">
        <f t="shared" si="52"/>
        <v>0</v>
      </c>
      <c r="AM17" s="203"/>
      <c r="AN17" s="66">
        <f t="shared" si="53"/>
        <v>0</v>
      </c>
      <c r="AO17" s="67">
        <f t="shared" si="54"/>
        <v>0</v>
      </c>
      <c r="AP17" s="203"/>
      <c r="AQ17" s="66">
        <f t="shared" si="55"/>
        <v>0</v>
      </c>
      <c r="AR17" s="67">
        <f t="shared" si="56"/>
        <v>0</v>
      </c>
      <c r="AS17" s="203"/>
      <c r="AT17" s="66">
        <f t="shared" si="57"/>
        <v>0</v>
      </c>
      <c r="AU17" s="67">
        <f t="shared" si="58"/>
        <v>0</v>
      </c>
      <c r="AV17" s="203"/>
      <c r="AW17" s="66">
        <f t="shared" si="59"/>
        <v>0</v>
      </c>
      <c r="AX17" s="67">
        <f t="shared" si="60"/>
        <v>0</v>
      </c>
      <c r="AY17" s="203"/>
      <c r="AZ17" s="66">
        <f t="shared" si="61"/>
        <v>0</v>
      </c>
      <c r="BA17" s="67">
        <f t="shared" si="62"/>
        <v>0</v>
      </c>
    </row>
    <row r="18" spans="1:53" x14ac:dyDescent="0.25">
      <c r="A18" s="86"/>
      <c r="B18" s="86"/>
      <c r="C18" s="86"/>
      <c r="D18" s="144" t="s">
        <v>811</v>
      </c>
      <c r="E18" s="317" t="s">
        <v>51</v>
      </c>
      <c r="F18" s="312">
        <f>SUMIF($I$5:$ZG$5,"QTY",$I18:$ZG18)</f>
        <v>400</v>
      </c>
      <c r="G18" s="276"/>
      <c r="H18" s="277"/>
      <c r="I18" s="311">
        <f>I19+I21+I22</f>
        <v>21</v>
      </c>
      <c r="J18" s="277"/>
      <c r="K18" s="277"/>
      <c r="L18" s="311">
        <f>L19+L21+L22</f>
        <v>69</v>
      </c>
      <c r="M18" s="277"/>
      <c r="N18" s="277"/>
      <c r="O18" s="311">
        <f>O19+O21+O22</f>
        <v>50</v>
      </c>
      <c r="P18" s="277"/>
      <c r="Q18" s="277"/>
      <c r="R18" s="311">
        <f>R19+R21+R22</f>
        <v>230</v>
      </c>
      <c r="S18" s="277"/>
      <c r="T18" s="277"/>
      <c r="U18" s="311">
        <f>U19+U21+U22</f>
        <v>0</v>
      </c>
      <c r="V18" s="277"/>
      <c r="W18" s="277"/>
      <c r="X18" s="311">
        <f>X19+X21+X22</f>
        <v>30</v>
      </c>
      <c r="Y18" s="277"/>
      <c r="Z18" s="277"/>
      <c r="AA18" s="311">
        <f>AA19+AA21+AA22</f>
        <v>0</v>
      </c>
      <c r="AB18" s="277"/>
      <c r="AC18" s="277"/>
      <c r="AD18" s="311">
        <f>AD19+AD21+AD22</f>
        <v>0</v>
      </c>
      <c r="AE18" s="277"/>
      <c r="AF18" s="277"/>
      <c r="AG18" s="311">
        <f>AG19+AG21+AG22</f>
        <v>0</v>
      </c>
      <c r="AH18" s="277"/>
      <c r="AI18" s="277"/>
      <c r="AJ18" s="311">
        <f>AJ19+AJ21+AJ22</f>
        <v>0</v>
      </c>
      <c r="AK18" s="277"/>
      <c r="AL18" s="277"/>
      <c r="AM18" s="311">
        <f>AM19+AM21+AM22</f>
        <v>0</v>
      </c>
      <c r="AN18" s="277"/>
      <c r="AO18" s="277"/>
      <c r="AP18" s="311">
        <f>AP19+AP21+AP22</f>
        <v>0</v>
      </c>
      <c r="AQ18" s="277"/>
      <c r="AR18" s="277"/>
      <c r="AS18" s="311">
        <f>AS19+AS21+AS22</f>
        <v>0</v>
      </c>
      <c r="AT18" s="277"/>
      <c r="AU18" s="277"/>
      <c r="AV18" s="311">
        <f>AV19+AV21+AV22</f>
        <v>0</v>
      </c>
      <c r="AW18" s="277"/>
      <c r="AX18" s="277"/>
      <c r="AY18" s="311">
        <f>AY19+AY21+AY22</f>
        <v>0</v>
      </c>
      <c r="AZ18" s="277"/>
      <c r="BA18" s="277"/>
    </row>
    <row r="19" spans="1:53" x14ac:dyDescent="0.25">
      <c r="A19" s="86"/>
      <c r="B19" s="86"/>
      <c r="C19" s="86"/>
      <c r="D19" s="144" t="s">
        <v>812</v>
      </c>
      <c r="E19" s="309" t="s">
        <v>655</v>
      </c>
      <c r="F19" s="312">
        <f t="shared" si="2"/>
        <v>400</v>
      </c>
      <c r="G19" s="276"/>
      <c r="H19" s="277"/>
      <c r="I19" s="311">
        <f>SUM(I20:I20)</f>
        <v>21</v>
      </c>
      <c r="J19" s="277"/>
      <c r="K19" s="277"/>
      <c r="L19" s="311">
        <f>SUM(L20:L20)</f>
        <v>69</v>
      </c>
      <c r="M19" s="277"/>
      <c r="N19" s="277"/>
      <c r="O19" s="311">
        <f>SUM(O20:O20)</f>
        <v>50</v>
      </c>
      <c r="P19" s="277"/>
      <c r="Q19" s="277"/>
      <c r="R19" s="311">
        <f>SUM(R20:R20)</f>
        <v>230</v>
      </c>
      <c r="S19" s="277"/>
      <c r="T19" s="277"/>
      <c r="U19" s="311">
        <f>SUM(U20:U20)</f>
        <v>0</v>
      </c>
      <c r="V19" s="277"/>
      <c r="W19" s="277"/>
      <c r="X19" s="311">
        <f>SUM(X20:X20)</f>
        <v>30</v>
      </c>
      <c r="Y19" s="277"/>
      <c r="Z19" s="277"/>
      <c r="AA19" s="311">
        <f>SUM(AA20:AA20)</f>
        <v>0</v>
      </c>
      <c r="AB19" s="277"/>
      <c r="AC19" s="277"/>
      <c r="AD19" s="311">
        <f>SUM(AD20:AD20)</f>
        <v>0</v>
      </c>
      <c r="AE19" s="277"/>
      <c r="AF19" s="277"/>
      <c r="AG19" s="311">
        <f>SUM(AG20:AG20)</f>
        <v>0</v>
      </c>
      <c r="AH19" s="277"/>
      <c r="AI19" s="277"/>
      <c r="AJ19" s="311">
        <f>SUM(AJ20:AJ20)</f>
        <v>0</v>
      </c>
      <c r="AK19" s="277"/>
      <c r="AL19" s="277"/>
      <c r="AM19" s="311">
        <f>SUM(AM20:AM20)</f>
        <v>0</v>
      </c>
      <c r="AN19" s="277"/>
      <c r="AO19" s="277"/>
      <c r="AP19" s="311">
        <f>SUM(AP20:AP20)</f>
        <v>0</v>
      </c>
      <c r="AQ19" s="277"/>
      <c r="AR19" s="277"/>
      <c r="AS19" s="311">
        <f>SUM(AS20:AS20)</f>
        <v>0</v>
      </c>
      <c r="AT19" s="277"/>
      <c r="AU19" s="277"/>
      <c r="AV19" s="311">
        <f>SUM(AV20:AV20)</f>
        <v>0</v>
      </c>
      <c r="AW19" s="277"/>
      <c r="AX19" s="277"/>
      <c r="AY19" s="311">
        <f>SUM(AY20:AY20)</f>
        <v>0</v>
      </c>
      <c r="AZ19" s="277"/>
      <c r="BA19" s="277"/>
    </row>
    <row r="20" spans="1:53" x14ac:dyDescent="0.25">
      <c r="A20" s="59">
        <f t="shared" si="0"/>
        <v>0</v>
      </c>
      <c r="B20" s="60">
        <f t="shared" ref="B20" si="63">SUMIF($H$5:$ZZ$5,"QTY*Install",$H20:$ZZ20)</f>
        <v>0</v>
      </c>
      <c r="C20" s="149"/>
      <c r="D20" s="150" t="s">
        <v>857</v>
      </c>
      <c r="E20" s="205" t="s">
        <v>795</v>
      </c>
      <c r="F20" s="147">
        <f t="shared" si="2"/>
        <v>400</v>
      </c>
      <c r="G20" s="63"/>
      <c r="H20" s="148"/>
      <c r="I20" s="278">
        <v>21</v>
      </c>
      <c r="J20" s="66">
        <f t="shared" ref="J20" si="64">I20*$G20</f>
        <v>0</v>
      </c>
      <c r="K20" s="67">
        <f t="shared" ref="K20" si="65">I20*$H20</f>
        <v>0</v>
      </c>
      <c r="L20" s="278">
        <v>69</v>
      </c>
      <c r="M20" s="66">
        <f t="shared" ref="M20:M22" si="66">L20*$G20</f>
        <v>0</v>
      </c>
      <c r="N20" s="67">
        <f t="shared" ref="N20:N22" si="67">L20*$H20</f>
        <v>0</v>
      </c>
      <c r="O20" s="278">
        <v>50</v>
      </c>
      <c r="P20" s="66">
        <f t="shared" ref="P20:P22" si="68">O20*$G20</f>
        <v>0</v>
      </c>
      <c r="Q20" s="67">
        <f t="shared" ref="Q20:Q22" si="69">O20*$H20</f>
        <v>0</v>
      </c>
      <c r="R20" s="278">
        <v>230</v>
      </c>
      <c r="S20" s="66">
        <f t="shared" ref="S20:S22" si="70">R20*$G20</f>
        <v>0</v>
      </c>
      <c r="T20" s="67">
        <f t="shared" ref="T20:T22" si="71">R20*$H20</f>
        <v>0</v>
      </c>
      <c r="U20" s="278"/>
      <c r="V20" s="66">
        <f t="shared" ref="V20:V22" si="72">U20*$G20</f>
        <v>0</v>
      </c>
      <c r="W20" s="67">
        <f t="shared" ref="W20:W22" si="73">U20*$H20</f>
        <v>0</v>
      </c>
      <c r="X20" s="278">
        <v>30</v>
      </c>
      <c r="Y20" s="66">
        <f t="shared" ref="Y20:Y22" si="74">X20*$G20</f>
        <v>0</v>
      </c>
      <c r="Z20" s="67">
        <f t="shared" ref="Z20:Z22" si="75">X20*$H20</f>
        <v>0</v>
      </c>
      <c r="AA20" s="278"/>
      <c r="AB20" s="66">
        <f t="shared" ref="AB20:AB22" si="76">AA20*$G20</f>
        <v>0</v>
      </c>
      <c r="AC20" s="67">
        <f t="shared" ref="AC20:AC22" si="77">AA20*$H20</f>
        <v>0</v>
      </c>
      <c r="AD20" s="278"/>
      <c r="AE20" s="66">
        <f t="shared" ref="AE20:AE22" si="78">AD20*$G20</f>
        <v>0</v>
      </c>
      <c r="AF20" s="67">
        <f t="shared" ref="AF20:AF22" si="79">AD20*$H20</f>
        <v>0</v>
      </c>
      <c r="AG20" s="278"/>
      <c r="AH20" s="66">
        <f t="shared" ref="AH20:AH22" si="80">AG20*$G20</f>
        <v>0</v>
      </c>
      <c r="AI20" s="67">
        <f t="shared" ref="AI20:AI22" si="81">AG20*$H20</f>
        <v>0</v>
      </c>
      <c r="AJ20" s="278"/>
      <c r="AK20" s="66">
        <f t="shared" ref="AK20:AK22" si="82">AJ20*$G20</f>
        <v>0</v>
      </c>
      <c r="AL20" s="67">
        <f t="shared" ref="AL20:AL22" si="83">AJ20*$H20</f>
        <v>0</v>
      </c>
      <c r="AM20" s="278"/>
      <c r="AN20" s="66">
        <f t="shared" ref="AN20:AN22" si="84">AM20*$G20</f>
        <v>0</v>
      </c>
      <c r="AO20" s="67">
        <f t="shared" ref="AO20:AO22" si="85">AM20*$H20</f>
        <v>0</v>
      </c>
      <c r="AP20" s="278"/>
      <c r="AQ20" s="66">
        <f t="shared" ref="AQ20:AQ22" si="86">AP20*$G20</f>
        <v>0</v>
      </c>
      <c r="AR20" s="67">
        <f t="shared" ref="AR20:AR22" si="87">AP20*$H20</f>
        <v>0</v>
      </c>
      <c r="AS20" s="278"/>
      <c r="AT20" s="66">
        <f t="shared" ref="AT20:AT22" si="88">AS20*$G20</f>
        <v>0</v>
      </c>
      <c r="AU20" s="67">
        <f t="shared" ref="AU20:AU22" si="89">AS20*$H20</f>
        <v>0</v>
      </c>
      <c r="AV20" s="278"/>
      <c r="AW20" s="66">
        <f t="shared" ref="AW20:AW22" si="90">AV20*$G20</f>
        <v>0</v>
      </c>
      <c r="AX20" s="67">
        <f t="shared" ref="AX20:AX22" si="91">AV20*$H20</f>
        <v>0</v>
      </c>
      <c r="AY20" s="278"/>
      <c r="AZ20" s="66">
        <f t="shared" ref="AZ20:AZ22" si="92">AY20*$G20</f>
        <v>0</v>
      </c>
      <c r="BA20" s="67">
        <f t="shared" ref="BA20:BA22" si="93">AY20*$H20</f>
        <v>0</v>
      </c>
    </row>
    <row r="21" spans="1:53" ht="14.4" x14ac:dyDescent="0.3">
      <c r="A21" s="59">
        <f t="shared" si="0"/>
        <v>0</v>
      </c>
      <c r="B21" s="60">
        <f t="shared" ref="B21:B22" si="94">SUMIF($H$5:$ZZ$5,"QTY*Install",$H21:$ZZ21)</f>
        <v>0</v>
      </c>
      <c r="C21" s="149"/>
      <c r="D21" s="150" t="s">
        <v>858</v>
      </c>
      <c r="E21" s="319"/>
      <c r="F21" s="147">
        <f t="shared" si="2"/>
        <v>0</v>
      </c>
      <c r="G21" s="63"/>
      <c r="H21" s="148"/>
      <c r="I21" s="203"/>
      <c r="J21" s="66">
        <f t="shared" ref="J21:J22" si="95">I21*$G21</f>
        <v>0</v>
      </c>
      <c r="K21" s="67">
        <f t="shared" ref="K21:K22" si="96">I21*$H21</f>
        <v>0</v>
      </c>
      <c r="L21" s="203"/>
      <c r="M21" s="66">
        <f t="shared" si="66"/>
        <v>0</v>
      </c>
      <c r="N21" s="67">
        <f t="shared" si="67"/>
        <v>0</v>
      </c>
      <c r="O21" s="203"/>
      <c r="P21" s="66">
        <f t="shared" si="68"/>
        <v>0</v>
      </c>
      <c r="Q21" s="67">
        <f t="shared" si="69"/>
        <v>0</v>
      </c>
      <c r="R21" s="203"/>
      <c r="S21" s="66">
        <f t="shared" si="70"/>
        <v>0</v>
      </c>
      <c r="T21" s="67">
        <f t="shared" si="71"/>
        <v>0</v>
      </c>
      <c r="U21" s="203"/>
      <c r="V21" s="66">
        <f t="shared" si="72"/>
        <v>0</v>
      </c>
      <c r="W21" s="67">
        <f t="shared" si="73"/>
        <v>0</v>
      </c>
      <c r="X21" s="203"/>
      <c r="Y21" s="66">
        <f t="shared" si="74"/>
        <v>0</v>
      </c>
      <c r="Z21" s="67">
        <f t="shared" si="75"/>
        <v>0</v>
      </c>
      <c r="AA21" s="203"/>
      <c r="AB21" s="66">
        <f t="shared" si="76"/>
        <v>0</v>
      </c>
      <c r="AC21" s="67">
        <f t="shared" si="77"/>
        <v>0</v>
      </c>
      <c r="AD21" s="203"/>
      <c r="AE21" s="66">
        <f t="shared" si="78"/>
        <v>0</v>
      </c>
      <c r="AF21" s="67">
        <f t="shared" si="79"/>
        <v>0</v>
      </c>
      <c r="AG21" s="203"/>
      <c r="AH21" s="66">
        <f t="shared" si="80"/>
        <v>0</v>
      </c>
      <c r="AI21" s="67">
        <f t="shared" si="81"/>
        <v>0</v>
      </c>
      <c r="AJ21" s="203"/>
      <c r="AK21" s="66">
        <f t="shared" si="82"/>
        <v>0</v>
      </c>
      <c r="AL21" s="67">
        <f t="shared" si="83"/>
        <v>0</v>
      </c>
      <c r="AM21" s="203"/>
      <c r="AN21" s="66">
        <f t="shared" si="84"/>
        <v>0</v>
      </c>
      <c r="AO21" s="67">
        <f t="shared" si="85"/>
        <v>0</v>
      </c>
      <c r="AP21" s="203"/>
      <c r="AQ21" s="66">
        <f t="shared" si="86"/>
        <v>0</v>
      </c>
      <c r="AR21" s="67">
        <f t="shared" si="87"/>
        <v>0</v>
      </c>
      <c r="AS21" s="203"/>
      <c r="AT21" s="66">
        <f t="shared" si="88"/>
        <v>0</v>
      </c>
      <c r="AU21" s="67">
        <f t="shared" si="89"/>
        <v>0</v>
      </c>
      <c r="AV21" s="203"/>
      <c r="AW21" s="66">
        <f t="shared" si="90"/>
        <v>0</v>
      </c>
      <c r="AX21" s="67">
        <f t="shared" si="91"/>
        <v>0</v>
      </c>
      <c r="AY21" s="203"/>
      <c r="AZ21" s="66">
        <f t="shared" si="92"/>
        <v>0</v>
      </c>
      <c r="BA21" s="67">
        <f t="shared" si="93"/>
        <v>0</v>
      </c>
    </row>
    <row r="22" spans="1:53" ht="14.4" x14ac:dyDescent="0.3">
      <c r="A22" s="59">
        <f t="shared" si="0"/>
        <v>0</v>
      </c>
      <c r="B22" s="60">
        <f t="shared" si="94"/>
        <v>0</v>
      </c>
      <c r="C22" s="149"/>
      <c r="D22" s="150" t="s">
        <v>859</v>
      </c>
      <c r="E22" s="319"/>
      <c r="F22" s="147">
        <f t="shared" si="2"/>
        <v>0</v>
      </c>
      <c r="G22" s="63"/>
      <c r="H22" s="148"/>
      <c r="I22" s="203"/>
      <c r="J22" s="66">
        <f t="shared" si="95"/>
        <v>0</v>
      </c>
      <c r="K22" s="67">
        <f t="shared" si="96"/>
        <v>0</v>
      </c>
      <c r="L22" s="203"/>
      <c r="M22" s="66">
        <f t="shared" si="66"/>
        <v>0</v>
      </c>
      <c r="N22" s="67">
        <f t="shared" si="67"/>
        <v>0</v>
      </c>
      <c r="O22" s="203"/>
      <c r="P22" s="66">
        <f t="shared" si="68"/>
        <v>0</v>
      </c>
      <c r="Q22" s="67">
        <f t="shared" si="69"/>
        <v>0</v>
      </c>
      <c r="R22" s="203"/>
      <c r="S22" s="66">
        <f t="shared" si="70"/>
        <v>0</v>
      </c>
      <c r="T22" s="67">
        <f t="shared" si="71"/>
        <v>0</v>
      </c>
      <c r="U22" s="203"/>
      <c r="V22" s="66">
        <f t="shared" si="72"/>
        <v>0</v>
      </c>
      <c r="W22" s="67">
        <f t="shared" si="73"/>
        <v>0</v>
      </c>
      <c r="X22" s="203"/>
      <c r="Y22" s="66">
        <f t="shared" si="74"/>
        <v>0</v>
      </c>
      <c r="Z22" s="67">
        <f t="shared" si="75"/>
        <v>0</v>
      </c>
      <c r="AA22" s="203"/>
      <c r="AB22" s="66">
        <f t="shared" si="76"/>
        <v>0</v>
      </c>
      <c r="AC22" s="67">
        <f t="shared" si="77"/>
        <v>0</v>
      </c>
      <c r="AD22" s="203"/>
      <c r="AE22" s="66">
        <f t="shared" si="78"/>
        <v>0</v>
      </c>
      <c r="AF22" s="67">
        <f t="shared" si="79"/>
        <v>0</v>
      </c>
      <c r="AG22" s="203"/>
      <c r="AH22" s="66">
        <f t="shared" si="80"/>
        <v>0</v>
      </c>
      <c r="AI22" s="67">
        <f t="shared" si="81"/>
        <v>0</v>
      </c>
      <c r="AJ22" s="203"/>
      <c r="AK22" s="66">
        <f t="shared" si="82"/>
        <v>0</v>
      </c>
      <c r="AL22" s="67">
        <f t="shared" si="83"/>
        <v>0</v>
      </c>
      <c r="AM22" s="203"/>
      <c r="AN22" s="66">
        <f t="shared" si="84"/>
        <v>0</v>
      </c>
      <c r="AO22" s="67">
        <f t="shared" si="85"/>
        <v>0</v>
      </c>
      <c r="AP22" s="203"/>
      <c r="AQ22" s="66">
        <f t="shared" si="86"/>
        <v>0</v>
      </c>
      <c r="AR22" s="67">
        <f t="shared" si="87"/>
        <v>0</v>
      </c>
      <c r="AS22" s="203"/>
      <c r="AT22" s="66">
        <f t="shared" si="88"/>
        <v>0</v>
      </c>
      <c r="AU22" s="67">
        <f t="shared" si="89"/>
        <v>0</v>
      </c>
      <c r="AV22" s="203"/>
      <c r="AW22" s="66">
        <f t="shared" si="90"/>
        <v>0</v>
      </c>
      <c r="AX22" s="67">
        <f t="shared" si="91"/>
        <v>0</v>
      </c>
      <c r="AY22" s="203"/>
      <c r="AZ22" s="66">
        <f t="shared" si="92"/>
        <v>0</v>
      </c>
      <c r="BA22" s="67">
        <f t="shared" si="93"/>
        <v>0</v>
      </c>
    </row>
    <row r="23" spans="1:53" x14ac:dyDescent="0.25">
      <c r="A23" s="87"/>
      <c r="B23" s="69"/>
      <c r="C23" s="86"/>
      <c r="D23" s="144" t="s">
        <v>813</v>
      </c>
      <c r="E23" s="422" t="s">
        <v>1076</v>
      </c>
      <c r="F23" s="312">
        <f>SUMIF($I$5:$ZG$5,"QTY",$I23:$ZG23)</f>
        <v>472</v>
      </c>
      <c r="G23" s="56"/>
      <c r="H23" s="53"/>
      <c r="I23" s="310">
        <f>I24</f>
        <v>9</v>
      </c>
      <c r="J23" s="57"/>
      <c r="K23" s="55"/>
      <c r="L23" s="310">
        <f>L24</f>
        <v>118</v>
      </c>
      <c r="M23" s="57"/>
      <c r="N23" s="55"/>
      <c r="O23" s="310">
        <f>O24</f>
        <v>75</v>
      </c>
      <c r="P23" s="57"/>
      <c r="Q23" s="55"/>
      <c r="R23" s="310">
        <f>R24</f>
        <v>200</v>
      </c>
      <c r="S23" s="57"/>
      <c r="T23" s="55"/>
      <c r="U23" s="310">
        <f>U24</f>
        <v>20</v>
      </c>
      <c r="V23" s="57"/>
      <c r="W23" s="55"/>
      <c r="X23" s="310">
        <f>X24</f>
        <v>50</v>
      </c>
      <c r="Y23" s="57"/>
      <c r="Z23" s="55"/>
      <c r="AA23" s="310">
        <f>AA24</f>
        <v>0</v>
      </c>
      <c r="AB23" s="57"/>
      <c r="AC23" s="55"/>
      <c r="AD23" s="310">
        <f>AD24</f>
        <v>0</v>
      </c>
      <c r="AE23" s="57"/>
      <c r="AF23" s="55"/>
      <c r="AG23" s="310">
        <f>AG24</f>
        <v>0</v>
      </c>
      <c r="AH23" s="57"/>
      <c r="AI23" s="55"/>
      <c r="AJ23" s="310">
        <f>AJ24</f>
        <v>0</v>
      </c>
      <c r="AK23" s="57"/>
      <c r="AL23" s="55"/>
      <c r="AM23" s="310">
        <f>AM24</f>
        <v>0</v>
      </c>
      <c r="AN23" s="57"/>
      <c r="AO23" s="55"/>
      <c r="AP23" s="310">
        <f>AP24</f>
        <v>0</v>
      </c>
      <c r="AQ23" s="57"/>
      <c r="AR23" s="55"/>
      <c r="AS23" s="310">
        <f>AS24</f>
        <v>0</v>
      </c>
      <c r="AT23" s="57"/>
      <c r="AU23" s="55"/>
      <c r="AV23" s="310">
        <f>AV24</f>
        <v>0</v>
      </c>
      <c r="AW23" s="57"/>
      <c r="AX23" s="55"/>
      <c r="AY23" s="310">
        <f>AY24</f>
        <v>0</v>
      </c>
      <c r="AZ23" s="57"/>
      <c r="BA23" s="55"/>
    </row>
    <row r="24" spans="1:53" x14ac:dyDescent="0.25">
      <c r="A24" s="87"/>
      <c r="B24" s="69"/>
      <c r="C24" s="86"/>
      <c r="D24" s="144" t="s">
        <v>814</v>
      </c>
      <c r="E24" s="317" t="s">
        <v>655</v>
      </c>
      <c r="F24" s="312">
        <f t="shared" si="2"/>
        <v>472</v>
      </c>
      <c r="G24" s="276"/>
      <c r="H24" s="277"/>
      <c r="I24" s="311">
        <f>SUM(I25:I25)</f>
        <v>9</v>
      </c>
      <c r="J24" s="276"/>
      <c r="K24" s="277"/>
      <c r="L24" s="311">
        <f>SUM(L25:L25)</f>
        <v>118</v>
      </c>
      <c r="M24" s="276"/>
      <c r="N24" s="277"/>
      <c r="O24" s="311">
        <f>SUM(O25:O25)</f>
        <v>75</v>
      </c>
      <c r="P24" s="276"/>
      <c r="Q24" s="277"/>
      <c r="R24" s="311">
        <f>SUM(R25:R25)</f>
        <v>200</v>
      </c>
      <c r="S24" s="276"/>
      <c r="T24" s="277"/>
      <c r="U24" s="311">
        <f>SUM(U25:U25)</f>
        <v>20</v>
      </c>
      <c r="V24" s="276"/>
      <c r="W24" s="277"/>
      <c r="X24" s="311">
        <f>SUM(X25:X25)</f>
        <v>50</v>
      </c>
      <c r="Y24" s="276"/>
      <c r="Z24" s="277"/>
      <c r="AA24" s="311">
        <f>SUM(AA25:AA25)</f>
        <v>0</v>
      </c>
      <c r="AB24" s="276"/>
      <c r="AC24" s="277"/>
      <c r="AD24" s="311">
        <f>SUM(AD25:AD25)</f>
        <v>0</v>
      </c>
      <c r="AE24" s="276"/>
      <c r="AF24" s="277"/>
      <c r="AG24" s="311">
        <f>SUM(AG25:AG25)</f>
        <v>0</v>
      </c>
      <c r="AH24" s="276"/>
      <c r="AI24" s="277"/>
      <c r="AJ24" s="311">
        <f>SUM(AJ25:AJ25)</f>
        <v>0</v>
      </c>
      <c r="AK24" s="276"/>
      <c r="AL24" s="277"/>
      <c r="AM24" s="311">
        <f>SUM(AM25:AM25)</f>
        <v>0</v>
      </c>
      <c r="AN24" s="276"/>
      <c r="AO24" s="277"/>
      <c r="AP24" s="311">
        <f>SUM(AP25:AP25)</f>
        <v>0</v>
      </c>
      <c r="AQ24" s="276"/>
      <c r="AR24" s="277"/>
      <c r="AS24" s="311">
        <f>SUM(AS25:AS25)</f>
        <v>0</v>
      </c>
      <c r="AT24" s="276"/>
      <c r="AU24" s="277"/>
      <c r="AV24" s="311">
        <f>SUM(AV25:AV25)</f>
        <v>0</v>
      </c>
      <c r="AW24" s="276"/>
      <c r="AX24" s="277"/>
      <c r="AY24" s="311">
        <f>SUM(AY25:AY25)</f>
        <v>0</v>
      </c>
      <c r="AZ24" s="276"/>
      <c r="BA24" s="277"/>
    </row>
    <row r="25" spans="1:53" x14ac:dyDescent="0.25">
      <c r="A25" s="59">
        <f t="shared" ref="A25" si="97">SUMIF($H$5:$ZZ$5,"QTY*Equipment",$H25:$ZZ25)</f>
        <v>0</v>
      </c>
      <c r="B25" s="60">
        <f t="shared" ref="B25" si="98">SUMIF($H$5:$ZZ$5,"QTY*Install",$H25:$ZZ25)</f>
        <v>0</v>
      </c>
      <c r="C25" s="149"/>
      <c r="D25" s="150" t="s">
        <v>815</v>
      </c>
      <c r="E25" s="318" t="s">
        <v>678</v>
      </c>
      <c r="F25" s="147">
        <f t="shared" si="2"/>
        <v>472</v>
      </c>
      <c r="G25" s="63"/>
      <c r="H25" s="148"/>
      <c r="I25" s="278">
        <v>9</v>
      </c>
      <c r="J25" s="66">
        <f t="shared" ref="J25" si="99">I25*$G25</f>
        <v>0</v>
      </c>
      <c r="K25" s="67">
        <f t="shared" ref="K25" si="100">I25*$H25</f>
        <v>0</v>
      </c>
      <c r="L25" s="278">
        <v>118</v>
      </c>
      <c r="M25" s="66">
        <f t="shared" ref="M25" si="101">L25*$G25</f>
        <v>0</v>
      </c>
      <c r="N25" s="67">
        <f t="shared" ref="N25" si="102">L25*$H25</f>
        <v>0</v>
      </c>
      <c r="O25" s="278">
        <v>75</v>
      </c>
      <c r="P25" s="66">
        <f t="shared" ref="P25" si="103">O25*$G25</f>
        <v>0</v>
      </c>
      <c r="Q25" s="67">
        <f t="shared" ref="Q25" si="104">O25*$H25</f>
        <v>0</v>
      </c>
      <c r="R25" s="278">
        <v>200</v>
      </c>
      <c r="S25" s="66">
        <f t="shared" ref="S25" si="105">R25*$G25</f>
        <v>0</v>
      </c>
      <c r="T25" s="67">
        <f t="shared" ref="T25" si="106">R25*$H25</f>
        <v>0</v>
      </c>
      <c r="U25" s="278">
        <v>20</v>
      </c>
      <c r="V25" s="66">
        <f t="shared" ref="V25" si="107">U25*$G25</f>
        <v>0</v>
      </c>
      <c r="W25" s="67">
        <f t="shared" ref="W25" si="108">U25*$H25</f>
        <v>0</v>
      </c>
      <c r="X25" s="278">
        <v>50</v>
      </c>
      <c r="Y25" s="66">
        <f t="shared" ref="Y25" si="109">X25*$G25</f>
        <v>0</v>
      </c>
      <c r="Z25" s="67">
        <f t="shared" ref="Z25" si="110">X25*$H25</f>
        <v>0</v>
      </c>
      <c r="AA25" s="278"/>
      <c r="AB25" s="66">
        <f t="shared" ref="AB25" si="111">AA25*$G25</f>
        <v>0</v>
      </c>
      <c r="AC25" s="67">
        <f t="shared" ref="AC25" si="112">AA25*$H25</f>
        <v>0</v>
      </c>
      <c r="AD25" s="278"/>
      <c r="AE25" s="66">
        <f t="shared" ref="AE25" si="113">AD25*$G25</f>
        <v>0</v>
      </c>
      <c r="AF25" s="67">
        <f t="shared" ref="AF25" si="114">AD25*$H25</f>
        <v>0</v>
      </c>
      <c r="AG25" s="278"/>
      <c r="AH25" s="66">
        <f t="shared" ref="AH25" si="115">AG25*$G25</f>
        <v>0</v>
      </c>
      <c r="AI25" s="67">
        <f t="shared" ref="AI25" si="116">AG25*$H25</f>
        <v>0</v>
      </c>
      <c r="AJ25" s="278"/>
      <c r="AK25" s="66">
        <f t="shared" ref="AK25" si="117">AJ25*$G25</f>
        <v>0</v>
      </c>
      <c r="AL25" s="67">
        <f t="shared" ref="AL25" si="118">AJ25*$H25</f>
        <v>0</v>
      </c>
      <c r="AM25" s="278"/>
      <c r="AN25" s="66">
        <f t="shared" ref="AN25" si="119">AM25*$G25</f>
        <v>0</v>
      </c>
      <c r="AO25" s="67">
        <f t="shared" ref="AO25" si="120">AM25*$H25</f>
        <v>0</v>
      </c>
      <c r="AP25" s="278"/>
      <c r="AQ25" s="66">
        <f t="shared" ref="AQ25" si="121">AP25*$G25</f>
        <v>0</v>
      </c>
      <c r="AR25" s="67">
        <f t="shared" ref="AR25" si="122">AP25*$H25</f>
        <v>0</v>
      </c>
      <c r="AS25" s="278"/>
      <c r="AT25" s="66">
        <f t="shared" ref="AT25" si="123">AS25*$G25</f>
        <v>0</v>
      </c>
      <c r="AU25" s="67">
        <f t="shared" ref="AU25" si="124">AS25*$H25</f>
        <v>0</v>
      </c>
      <c r="AV25" s="278"/>
      <c r="AW25" s="66">
        <f t="shared" ref="AW25" si="125">AV25*$G25</f>
        <v>0</v>
      </c>
      <c r="AX25" s="67">
        <f t="shared" ref="AX25" si="126">AV25*$H25</f>
        <v>0</v>
      </c>
      <c r="AY25" s="278"/>
      <c r="AZ25" s="66">
        <f t="shared" ref="AZ25" si="127">AY25*$G25</f>
        <v>0</v>
      </c>
      <c r="BA25" s="67">
        <f t="shared" ref="BA25" si="128">AY25*$H25</f>
        <v>0</v>
      </c>
    </row>
    <row r="26" spans="1:53" x14ac:dyDescent="0.25">
      <c r="A26" s="323"/>
      <c r="B26" s="324"/>
      <c r="C26" s="325"/>
      <c r="D26" s="144" t="s">
        <v>816</v>
      </c>
      <c r="E26" s="317" t="s">
        <v>668</v>
      </c>
      <c r="F26" s="276"/>
      <c r="G26" s="276"/>
      <c r="H26" s="277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  <c r="AA26" s="56"/>
      <c r="AB26" s="56"/>
      <c r="AC26" s="56"/>
      <c r="AD26" s="56"/>
      <c r="AE26" s="56"/>
      <c r="AF26" s="56"/>
      <c r="AG26" s="56"/>
      <c r="AH26" s="56"/>
      <c r="AI26" s="56"/>
      <c r="AJ26" s="56"/>
      <c r="AK26" s="56"/>
      <c r="AL26" s="56"/>
      <c r="AM26" s="56"/>
      <c r="AN26" s="56"/>
      <c r="AO26" s="56"/>
      <c r="AP26" s="56"/>
      <c r="AQ26" s="56"/>
      <c r="AR26" s="56"/>
      <c r="AS26" s="56"/>
      <c r="AT26" s="56"/>
      <c r="AU26" s="56"/>
      <c r="AV26" s="56"/>
      <c r="AW26" s="56"/>
      <c r="AX26" s="56"/>
      <c r="AY26" s="56"/>
      <c r="AZ26" s="56"/>
      <c r="BA26" s="56"/>
    </row>
    <row r="27" spans="1:53" x14ac:dyDescent="0.25">
      <c r="A27" s="59">
        <f t="shared" ref="A27:A32" si="129">SUMIF($H$5:$ZZ$5,"QTY*Equipment",$H27:$ZZ27)</f>
        <v>0</v>
      </c>
      <c r="B27" s="60">
        <f t="shared" ref="B27:B32" si="130">SUMIF($H$5:$ZZ$5,"QTY*Install",$H27:$ZZ27)</f>
        <v>0</v>
      </c>
      <c r="C27" s="149"/>
      <c r="D27" s="150" t="s">
        <v>817</v>
      </c>
      <c r="E27" s="318" t="s">
        <v>663</v>
      </c>
      <c r="F27" s="147">
        <f t="shared" si="2"/>
        <v>472</v>
      </c>
      <c r="G27" s="63"/>
      <c r="H27" s="148"/>
      <c r="I27" s="278">
        <v>9</v>
      </c>
      <c r="J27" s="66">
        <f t="shared" ref="J27:J32" si="131">I27*$G27</f>
        <v>0</v>
      </c>
      <c r="K27" s="67">
        <f t="shared" ref="K27:K32" si="132">I27*$H27</f>
        <v>0</v>
      </c>
      <c r="L27" s="278">
        <v>118</v>
      </c>
      <c r="M27" s="66">
        <f t="shared" ref="M27:M32" si="133">L27*$G27</f>
        <v>0</v>
      </c>
      <c r="N27" s="67">
        <f t="shared" ref="N27:N32" si="134">L27*$H27</f>
        <v>0</v>
      </c>
      <c r="O27" s="278">
        <v>75</v>
      </c>
      <c r="P27" s="66">
        <f t="shared" ref="P27:P32" si="135">O27*$G27</f>
        <v>0</v>
      </c>
      <c r="Q27" s="67">
        <f t="shared" ref="Q27:Q32" si="136">O27*$H27</f>
        <v>0</v>
      </c>
      <c r="R27" s="278">
        <v>200</v>
      </c>
      <c r="S27" s="66">
        <f t="shared" ref="S27:S32" si="137">R27*$G27</f>
        <v>0</v>
      </c>
      <c r="T27" s="67">
        <f t="shared" ref="T27:T32" si="138">R27*$H27</f>
        <v>0</v>
      </c>
      <c r="U27" s="278">
        <v>20</v>
      </c>
      <c r="V27" s="66">
        <f t="shared" ref="V27:V32" si="139">U27*$G27</f>
        <v>0</v>
      </c>
      <c r="W27" s="67">
        <f t="shared" ref="W27:W32" si="140">U27*$H27</f>
        <v>0</v>
      </c>
      <c r="X27" s="278">
        <v>50</v>
      </c>
      <c r="Y27" s="66">
        <f t="shared" ref="Y27:Y32" si="141">X27*$G27</f>
        <v>0</v>
      </c>
      <c r="Z27" s="67">
        <f t="shared" ref="Z27:Z32" si="142">X27*$H27</f>
        <v>0</v>
      </c>
      <c r="AA27" s="278"/>
      <c r="AB27" s="66">
        <f t="shared" ref="AB27:AB32" si="143">AA27*$G27</f>
        <v>0</v>
      </c>
      <c r="AC27" s="67">
        <f t="shared" ref="AC27:AC32" si="144">AA27*$H27</f>
        <v>0</v>
      </c>
      <c r="AD27" s="278"/>
      <c r="AE27" s="66">
        <f t="shared" ref="AE27:AE32" si="145">AD27*$G27</f>
        <v>0</v>
      </c>
      <c r="AF27" s="67">
        <f t="shared" ref="AF27:AF32" si="146">AD27*$H27</f>
        <v>0</v>
      </c>
      <c r="AG27" s="278"/>
      <c r="AH27" s="66">
        <f t="shared" ref="AH27:AH32" si="147">AG27*$G27</f>
        <v>0</v>
      </c>
      <c r="AI27" s="67">
        <f t="shared" ref="AI27:AI32" si="148">AG27*$H27</f>
        <v>0</v>
      </c>
      <c r="AJ27" s="278"/>
      <c r="AK27" s="66">
        <f t="shared" ref="AK27:AK32" si="149">AJ27*$G27</f>
        <v>0</v>
      </c>
      <c r="AL27" s="67">
        <f t="shared" ref="AL27:AL32" si="150">AJ27*$H27</f>
        <v>0</v>
      </c>
      <c r="AM27" s="278"/>
      <c r="AN27" s="66">
        <f t="shared" ref="AN27:AN32" si="151">AM27*$G27</f>
        <v>0</v>
      </c>
      <c r="AO27" s="67">
        <f t="shared" ref="AO27:AO32" si="152">AM27*$H27</f>
        <v>0</v>
      </c>
      <c r="AP27" s="278"/>
      <c r="AQ27" s="66">
        <f t="shared" ref="AQ27:AQ32" si="153">AP27*$G27</f>
        <v>0</v>
      </c>
      <c r="AR27" s="67">
        <f t="shared" ref="AR27:AR32" si="154">AP27*$H27</f>
        <v>0</v>
      </c>
      <c r="AS27" s="278"/>
      <c r="AT27" s="66">
        <f t="shared" ref="AT27:AT32" si="155">AS27*$G27</f>
        <v>0</v>
      </c>
      <c r="AU27" s="67">
        <f t="shared" ref="AU27:AU32" si="156">AS27*$H27</f>
        <v>0</v>
      </c>
      <c r="AV27" s="278"/>
      <c r="AW27" s="66">
        <f t="shared" ref="AW27:AW32" si="157">AV27*$G27</f>
        <v>0</v>
      </c>
      <c r="AX27" s="67">
        <f t="shared" ref="AX27:AX32" si="158">AV27*$H27</f>
        <v>0</v>
      </c>
      <c r="AY27" s="278"/>
      <c r="AZ27" s="66">
        <f t="shared" ref="AZ27:AZ32" si="159">AY27*$G27</f>
        <v>0</v>
      </c>
      <c r="BA27" s="67">
        <f t="shared" ref="BA27:BA32" si="160">AY27*$H27</f>
        <v>0</v>
      </c>
    </row>
    <row r="28" spans="1:53" x14ac:dyDescent="0.25">
      <c r="A28" s="59">
        <f t="shared" si="129"/>
        <v>0</v>
      </c>
      <c r="B28" s="60">
        <f t="shared" si="130"/>
        <v>0</v>
      </c>
      <c r="C28" s="149"/>
      <c r="D28" s="150" t="s">
        <v>818</v>
      </c>
      <c r="E28" s="318" t="s">
        <v>662</v>
      </c>
      <c r="F28" s="147">
        <f t="shared" si="2"/>
        <v>354</v>
      </c>
      <c r="G28" s="63"/>
      <c r="H28" s="148"/>
      <c r="I28" s="278">
        <v>9</v>
      </c>
      <c r="J28" s="66">
        <f t="shared" si="131"/>
        <v>0</v>
      </c>
      <c r="K28" s="67">
        <f t="shared" si="132"/>
        <v>0</v>
      </c>
      <c r="L28" s="278"/>
      <c r="M28" s="66">
        <f t="shared" si="133"/>
        <v>0</v>
      </c>
      <c r="N28" s="67">
        <f t="shared" si="134"/>
        <v>0</v>
      </c>
      <c r="O28" s="278">
        <v>75</v>
      </c>
      <c r="P28" s="66">
        <f t="shared" si="135"/>
        <v>0</v>
      </c>
      <c r="Q28" s="67">
        <f t="shared" si="136"/>
        <v>0</v>
      </c>
      <c r="R28" s="278">
        <v>200</v>
      </c>
      <c r="S28" s="66">
        <f t="shared" si="137"/>
        <v>0</v>
      </c>
      <c r="T28" s="67">
        <f t="shared" si="138"/>
        <v>0</v>
      </c>
      <c r="U28" s="278">
        <v>20</v>
      </c>
      <c r="V28" s="66">
        <f t="shared" si="139"/>
        <v>0</v>
      </c>
      <c r="W28" s="67">
        <f t="shared" si="140"/>
        <v>0</v>
      </c>
      <c r="X28" s="278">
        <v>50</v>
      </c>
      <c r="Y28" s="66">
        <f t="shared" si="141"/>
        <v>0</v>
      </c>
      <c r="Z28" s="67">
        <f t="shared" si="142"/>
        <v>0</v>
      </c>
      <c r="AA28" s="278"/>
      <c r="AB28" s="66">
        <f t="shared" si="143"/>
        <v>0</v>
      </c>
      <c r="AC28" s="67">
        <f t="shared" si="144"/>
        <v>0</v>
      </c>
      <c r="AD28" s="278"/>
      <c r="AE28" s="66">
        <f t="shared" si="145"/>
        <v>0</v>
      </c>
      <c r="AF28" s="67">
        <f t="shared" si="146"/>
        <v>0</v>
      </c>
      <c r="AG28" s="278"/>
      <c r="AH28" s="66">
        <f t="shared" si="147"/>
        <v>0</v>
      </c>
      <c r="AI28" s="67">
        <f t="shared" si="148"/>
        <v>0</v>
      </c>
      <c r="AJ28" s="278"/>
      <c r="AK28" s="66">
        <f t="shared" si="149"/>
        <v>0</v>
      </c>
      <c r="AL28" s="67">
        <f t="shared" si="150"/>
        <v>0</v>
      </c>
      <c r="AM28" s="278"/>
      <c r="AN28" s="66">
        <f t="shared" si="151"/>
        <v>0</v>
      </c>
      <c r="AO28" s="67">
        <f t="shared" si="152"/>
        <v>0</v>
      </c>
      <c r="AP28" s="278"/>
      <c r="AQ28" s="66">
        <f t="shared" si="153"/>
        <v>0</v>
      </c>
      <c r="AR28" s="67">
        <f t="shared" si="154"/>
        <v>0</v>
      </c>
      <c r="AS28" s="278"/>
      <c r="AT28" s="66">
        <f t="shared" si="155"/>
        <v>0</v>
      </c>
      <c r="AU28" s="67">
        <f t="shared" si="156"/>
        <v>0</v>
      </c>
      <c r="AV28" s="278"/>
      <c r="AW28" s="66">
        <f t="shared" si="157"/>
        <v>0</v>
      </c>
      <c r="AX28" s="67">
        <f t="shared" si="158"/>
        <v>0</v>
      </c>
      <c r="AY28" s="278"/>
      <c r="AZ28" s="66">
        <f t="shared" si="159"/>
        <v>0</v>
      </c>
      <c r="BA28" s="67">
        <f t="shared" si="160"/>
        <v>0</v>
      </c>
    </row>
    <row r="29" spans="1:53" ht="14.4" x14ac:dyDescent="0.3">
      <c r="A29" s="59">
        <f t="shared" si="129"/>
        <v>0</v>
      </c>
      <c r="B29" s="60">
        <f t="shared" si="130"/>
        <v>0</v>
      </c>
      <c r="C29" s="149"/>
      <c r="D29" s="150" t="s">
        <v>819</v>
      </c>
      <c r="E29" s="319"/>
      <c r="F29" s="147">
        <f t="shared" si="2"/>
        <v>0</v>
      </c>
      <c r="G29" s="63"/>
      <c r="H29" s="148"/>
      <c r="I29" s="203"/>
      <c r="J29" s="66">
        <f t="shared" si="131"/>
        <v>0</v>
      </c>
      <c r="K29" s="67">
        <f t="shared" si="132"/>
        <v>0</v>
      </c>
      <c r="L29" s="203"/>
      <c r="M29" s="66">
        <f t="shared" si="133"/>
        <v>0</v>
      </c>
      <c r="N29" s="67">
        <f t="shared" si="134"/>
        <v>0</v>
      </c>
      <c r="O29" s="203"/>
      <c r="P29" s="66">
        <f t="shared" si="135"/>
        <v>0</v>
      </c>
      <c r="Q29" s="67">
        <f t="shared" si="136"/>
        <v>0</v>
      </c>
      <c r="R29" s="203"/>
      <c r="S29" s="66">
        <f t="shared" si="137"/>
        <v>0</v>
      </c>
      <c r="T29" s="67">
        <f t="shared" si="138"/>
        <v>0</v>
      </c>
      <c r="U29" s="203"/>
      <c r="V29" s="66">
        <f t="shared" si="139"/>
        <v>0</v>
      </c>
      <c r="W29" s="67">
        <f t="shared" si="140"/>
        <v>0</v>
      </c>
      <c r="X29" s="203"/>
      <c r="Y29" s="66">
        <f t="shared" si="141"/>
        <v>0</v>
      </c>
      <c r="Z29" s="67">
        <f t="shared" si="142"/>
        <v>0</v>
      </c>
      <c r="AA29" s="203"/>
      <c r="AB29" s="66">
        <f t="shared" si="143"/>
        <v>0</v>
      </c>
      <c r="AC29" s="67">
        <f t="shared" si="144"/>
        <v>0</v>
      </c>
      <c r="AD29" s="203"/>
      <c r="AE29" s="66">
        <f t="shared" si="145"/>
        <v>0</v>
      </c>
      <c r="AF29" s="67">
        <f t="shared" si="146"/>
        <v>0</v>
      </c>
      <c r="AG29" s="203"/>
      <c r="AH29" s="66">
        <f t="shared" si="147"/>
        <v>0</v>
      </c>
      <c r="AI29" s="67">
        <f t="shared" si="148"/>
        <v>0</v>
      </c>
      <c r="AJ29" s="203"/>
      <c r="AK29" s="66">
        <f t="shared" si="149"/>
        <v>0</v>
      </c>
      <c r="AL29" s="67">
        <f t="shared" si="150"/>
        <v>0</v>
      </c>
      <c r="AM29" s="203"/>
      <c r="AN29" s="66">
        <f t="shared" si="151"/>
        <v>0</v>
      </c>
      <c r="AO29" s="67">
        <f t="shared" si="152"/>
        <v>0</v>
      </c>
      <c r="AP29" s="203"/>
      <c r="AQ29" s="66">
        <f t="shared" si="153"/>
        <v>0</v>
      </c>
      <c r="AR29" s="67">
        <f t="shared" si="154"/>
        <v>0</v>
      </c>
      <c r="AS29" s="203"/>
      <c r="AT29" s="66">
        <f t="shared" si="155"/>
        <v>0</v>
      </c>
      <c r="AU29" s="67">
        <f t="shared" si="156"/>
        <v>0</v>
      </c>
      <c r="AV29" s="203"/>
      <c r="AW29" s="66">
        <f t="shared" si="157"/>
        <v>0</v>
      </c>
      <c r="AX29" s="67">
        <f t="shared" si="158"/>
        <v>0</v>
      </c>
      <c r="AY29" s="203"/>
      <c r="AZ29" s="66">
        <f t="shared" si="159"/>
        <v>0</v>
      </c>
      <c r="BA29" s="67">
        <f t="shared" si="160"/>
        <v>0</v>
      </c>
    </row>
    <row r="30" spans="1:53" ht="14.4" x14ac:dyDescent="0.3">
      <c r="A30" s="59">
        <f t="shared" si="129"/>
        <v>0</v>
      </c>
      <c r="B30" s="60">
        <f t="shared" si="130"/>
        <v>0</v>
      </c>
      <c r="C30" s="149"/>
      <c r="D30" s="150" t="s">
        <v>820</v>
      </c>
      <c r="E30" s="319"/>
      <c r="F30" s="147">
        <f t="shared" si="2"/>
        <v>0</v>
      </c>
      <c r="G30" s="63"/>
      <c r="H30" s="148"/>
      <c r="I30" s="203"/>
      <c r="J30" s="66">
        <f t="shared" si="131"/>
        <v>0</v>
      </c>
      <c r="K30" s="67">
        <f t="shared" si="132"/>
        <v>0</v>
      </c>
      <c r="L30" s="203"/>
      <c r="M30" s="66">
        <f t="shared" si="133"/>
        <v>0</v>
      </c>
      <c r="N30" s="67">
        <f t="shared" si="134"/>
        <v>0</v>
      </c>
      <c r="O30" s="203"/>
      <c r="P30" s="66">
        <f t="shared" si="135"/>
        <v>0</v>
      </c>
      <c r="Q30" s="67">
        <f t="shared" si="136"/>
        <v>0</v>
      </c>
      <c r="R30" s="203"/>
      <c r="S30" s="66">
        <f t="shared" si="137"/>
        <v>0</v>
      </c>
      <c r="T30" s="67">
        <f t="shared" si="138"/>
        <v>0</v>
      </c>
      <c r="U30" s="203"/>
      <c r="V30" s="66">
        <f t="shared" si="139"/>
        <v>0</v>
      </c>
      <c r="W30" s="67">
        <f t="shared" si="140"/>
        <v>0</v>
      </c>
      <c r="X30" s="203"/>
      <c r="Y30" s="66">
        <f t="shared" si="141"/>
        <v>0</v>
      </c>
      <c r="Z30" s="67">
        <f t="shared" si="142"/>
        <v>0</v>
      </c>
      <c r="AA30" s="203"/>
      <c r="AB30" s="66">
        <f t="shared" si="143"/>
        <v>0</v>
      </c>
      <c r="AC30" s="67">
        <f t="shared" si="144"/>
        <v>0</v>
      </c>
      <c r="AD30" s="203"/>
      <c r="AE30" s="66">
        <f t="shared" si="145"/>
        <v>0</v>
      </c>
      <c r="AF30" s="67">
        <f t="shared" si="146"/>
        <v>0</v>
      </c>
      <c r="AG30" s="203"/>
      <c r="AH30" s="66">
        <f t="shared" si="147"/>
        <v>0</v>
      </c>
      <c r="AI30" s="67">
        <f t="shared" si="148"/>
        <v>0</v>
      </c>
      <c r="AJ30" s="203"/>
      <c r="AK30" s="66">
        <f t="shared" si="149"/>
        <v>0</v>
      </c>
      <c r="AL30" s="67">
        <f t="shared" si="150"/>
        <v>0</v>
      </c>
      <c r="AM30" s="203"/>
      <c r="AN30" s="66">
        <f t="shared" si="151"/>
        <v>0</v>
      </c>
      <c r="AO30" s="67">
        <f t="shared" si="152"/>
        <v>0</v>
      </c>
      <c r="AP30" s="203"/>
      <c r="AQ30" s="66">
        <f t="shared" si="153"/>
        <v>0</v>
      </c>
      <c r="AR30" s="67">
        <f t="shared" si="154"/>
        <v>0</v>
      </c>
      <c r="AS30" s="203"/>
      <c r="AT30" s="66">
        <f t="shared" si="155"/>
        <v>0</v>
      </c>
      <c r="AU30" s="67">
        <f t="shared" si="156"/>
        <v>0</v>
      </c>
      <c r="AV30" s="203"/>
      <c r="AW30" s="66">
        <f t="shared" si="157"/>
        <v>0</v>
      </c>
      <c r="AX30" s="67">
        <f t="shared" si="158"/>
        <v>0</v>
      </c>
      <c r="AY30" s="203"/>
      <c r="AZ30" s="66">
        <f t="shared" si="159"/>
        <v>0</v>
      </c>
      <c r="BA30" s="67">
        <f t="shared" si="160"/>
        <v>0</v>
      </c>
    </row>
    <row r="31" spans="1:53" ht="14.4" x14ac:dyDescent="0.3">
      <c r="A31" s="59">
        <f t="shared" si="129"/>
        <v>0</v>
      </c>
      <c r="B31" s="60">
        <f t="shared" si="130"/>
        <v>0</v>
      </c>
      <c r="C31" s="149"/>
      <c r="D31" s="150" t="s">
        <v>821</v>
      </c>
      <c r="E31" s="319"/>
      <c r="F31" s="147">
        <f t="shared" si="2"/>
        <v>0</v>
      </c>
      <c r="G31" s="63"/>
      <c r="H31" s="148"/>
      <c r="I31" s="203"/>
      <c r="J31" s="66">
        <f t="shared" si="131"/>
        <v>0</v>
      </c>
      <c r="K31" s="67">
        <f t="shared" si="132"/>
        <v>0</v>
      </c>
      <c r="L31" s="203"/>
      <c r="M31" s="66">
        <f t="shared" si="133"/>
        <v>0</v>
      </c>
      <c r="N31" s="67">
        <f t="shared" si="134"/>
        <v>0</v>
      </c>
      <c r="O31" s="203"/>
      <c r="P31" s="66">
        <f t="shared" si="135"/>
        <v>0</v>
      </c>
      <c r="Q31" s="67">
        <f t="shared" si="136"/>
        <v>0</v>
      </c>
      <c r="R31" s="203"/>
      <c r="S31" s="66">
        <f t="shared" si="137"/>
        <v>0</v>
      </c>
      <c r="T31" s="67">
        <f t="shared" si="138"/>
        <v>0</v>
      </c>
      <c r="U31" s="203"/>
      <c r="V31" s="66">
        <f t="shared" si="139"/>
        <v>0</v>
      </c>
      <c r="W31" s="67">
        <f t="shared" si="140"/>
        <v>0</v>
      </c>
      <c r="X31" s="203"/>
      <c r="Y31" s="66">
        <f t="shared" si="141"/>
        <v>0</v>
      </c>
      <c r="Z31" s="67">
        <f t="shared" si="142"/>
        <v>0</v>
      </c>
      <c r="AA31" s="203"/>
      <c r="AB31" s="66">
        <f t="shared" si="143"/>
        <v>0</v>
      </c>
      <c r="AC31" s="67">
        <f t="shared" si="144"/>
        <v>0</v>
      </c>
      <c r="AD31" s="203"/>
      <c r="AE31" s="66">
        <f t="shared" si="145"/>
        <v>0</v>
      </c>
      <c r="AF31" s="67">
        <f t="shared" si="146"/>
        <v>0</v>
      </c>
      <c r="AG31" s="203"/>
      <c r="AH31" s="66">
        <f t="shared" si="147"/>
        <v>0</v>
      </c>
      <c r="AI31" s="67">
        <f t="shared" si="148"/>
        <v>0</v>
      </c>
      <c r="AJ31" s="203"/>
      <c r="AK31" s="66">
        <f t="shared" si="149"/>
        <v>0</v>
      </c>
      <c r="AL31" s="67">
        <f t="shared" si="150"/>
        <v>0</v>
      </c>
      <c r="AM31" s="203"/>
      <c r="AN31" s="66">
        <f t="shared" si="151"/>
        <v>0</v>
      </c>
      <c r="AO31" s="67">
        <f t="shared" si="152"/>
        <v>0</v>
      </c>
      <c r="AP31" s="203"/>
      <c r="AQ31" s="66">
        <f t="shared" si="153"/>
        <v>0</v>
      </c>
      <c r="AR31" s="67">
        <f t="shared" si="154"/>
        <v>0</v>
      </c>
      <c r="AS31" s="203"/>
      <c r="AT31" s="66">
        <f t="shared" si="155"/>
        <v>0</v>
      </c>
      <c r="AU31" s="67">
        <f t="shared" si="156"/>
        <v>0</v>
      </c>
      <c r="AV31" s="203"/>
      <c r="AW31" s="66">
        <f t="shared" si="157"/>
        <v>0</v>
      </c>
      <c r="AX31" s="67">
        <f t="shared" si="158"/>
        <v>0</v>
      </c>
      <c r="AY31" s="203"/>
      <c r="AZ31" s="66">
        <f t="shared" si="159"/>
        <v>0</v>
      </c>
      <c r="BA31" s="67">
        <f t="shared" si="160"/>
        <v>0</v>
      </c>
    </row>
    <row r="32" spans="1:53" ht="14.4" x14ac:dyDescent="0.3">
      <c r="A32" s="59">
        <f t="shared" si="129"/>
        <v>0</v>
      </c>
      <c r="B32" s="60">
        <f t="shared" si="130"/>
        <v>0</v>
      </c>
      <c r="C32" s="149"/>
      <c r="D32" s="150" t="s">
        <v>822</v>
      </c>
      <c r="E32" s="319"/>
      <c r="F32" s="147">
        <f t="shared" si="2"/>
        <v>0</v>
      </c>
      <c r="G32" s="63"/>
      <c r="H32" s="148"/>
      <c r="I32" s="203"/>
      <c r="J32" s="66">
        <f t="shared" si="131"/>
        <v>0</v>
      </c>
      <c r="K32" s="67">
        <f t="shared" si="132"/>
        <v>0</v>
      </c>
      <c r="L32" s="203"/>
      <c r="M32" s="66">
        <f t="shared" si="133"/>
        <v>0</v>
      </c>
      <c r="N32" s="67">
        <f t="shared" si="134"/>
        <v>0</v>
      </c>
      <c r="O32" s="203"/>
      <c r="P32" s="66">
        <f t="shared" si="135"/>
        <v>0</v>
      </c>
      <c r="Q32" s="67">
        <f t="shared" si="136"/>
        <v>0</v>
      </c>
      <c r="R32" s="203"/>
      <c r="S32" s="66">
        <f t="shared" si="137"/>
        <v>0</v>
      </c>
      <c r="T32" s="67">
        <f t="shared" si="138"/>
        <v>0</v>
      </c>
      <c r="U32" s="203"/>
      <c r="V32" s="66">
        <f t="shared" si="139"/>
        <v>0</v>
      </c>
      <c r="W32" s="67">
        <f t="shared" si="140"/>
        <v>0</v>
      </c>
      <c r="X32" s="203"/>
      <c r="Y32" s="66">
        <f t="shared" si="141"/>
        <v>0</v>
      </c>
      <c r="Z32" s="67">
        <f t="shared" si="142"/>
        <v>0</v>
      </c>
      <c r="AA32" s="203"/>
      <c r="AB32" s="66">
        <f t="shared" si="143"/>
        <v>0</v>
      </c>
      <c r="AC32" s="67">
        <f t="shared" si="144"/>
        <v>0</v>
      </c>
      <c r="AD32" s="203"/>
      <c r="AE32" s="66">
        <f t="shared" si="145"/>
        <v>0</v>
      </c>
      <c r="AF32" s="67">
        <f t="shared" si="146"/>
        <v>0</v>
      </c>
      <c r="AG32" s="203"/>
      <c r="AH32" s="66">
        <f t="shared" si="147"/>
        <v>0</v>
      </c>
      <c r="AI32" s="67">
        <f t="shared" si="148"/>
        <v>0</v>
      </c>
      <c r="AJ32" s="203"/>
      <c r="AK32" s="66">
        <f t="shared" si="149"/>
        <v>0</v>
      </c>
      <c r="AL32" s="67">
        <f t="shared" si="150"/>
        <v>0</v>
      </c>
      <c r="AM32" s="203"/>
      <c r="AN32" s="66">
        <f t="shared" si="151"/>
        <v>0</v>
      </c>
      <c r="AO32" s="67">
        <f t="shared" si="152"/>
        <v>0</v>
      </c>
      <c r="AP32" s="203"/>
      <c r="AQ32" s="66">
        <f t="shared" si="153"/>
        <v>0</v>
      </c>
      <c r="AR32" s="67">
        <f t="shared" si="154"/>
        <v>0</v>
      </c>
      <c r="AS32" s="203"/>
      <c r="AT32" s="66">
        <f t="shared" si="155"/>
        <v>0</v>
      </c>
      <c r="AU32" s="67">
        <f t="shared" si="156"/>
        <v>0</v>
      </c>
      <c r="AV32" s="203"/>
      <c r="AW32" s="66">
        <f t="shared" si="157"/>
        <v>0</v>
      </c>
      <c r="AX32" s="67">
        <f t="shared" si="158"/>
        <v>0</v>
      </c>
      <c r="AY32" s="203"/>
      <c r="AZ32" s="66">
        <f t="shared" si="159"/>
        <v>0</v>
      </c>
      <c r="BA32" s="67">
        <f t="shared" si="160"/>
        <v>0</v>
      </c>
    </row>
    <row r="33" spans="1:53" x14ac:dyDescent="0.25">
      <c r="A33" s="87"/>
      <c r="B33" s="69"/>
      <c r="C33" s="151"/>
      <c r="D33" s="144" t="s">
        <v>823</v>
      </c>
      <c r="E33" s="317" t="s">
        <v>691</v>
      </c>
      <c r="F33" s="55"/>
      <c r="G33" s="56"/>
      <c r="H33" s="53"/>
      <c r="I33" s="56"/>
      <c r="J33" s="57"/>
      <c r="K33" s="55"/>
      <c r="L33" s="56"/>
      <c r="M33" s="57"/>
      <c r="N33" s="55"/>
      <c r="O33" s="56"/>
      <c r="P33" s="57"/>
      <c r="Q33" s="55"/>
      <c r="R33" s="56"/>
      <c r="S33" s="57"/>
      <c r="T33" s="55"/>
      <c r="U33" s="56"/>
      <c r="V33" s="57"/>
      <c r="W33" s="55"/>
      <c r="X33" s="56"/>
      <c r="Y33" s="57"/>
      <c r="Z33" s="55"/>
      <c r="AA33" s="56"/>
      <c r="AB33" s="57"/>
      <c r="AC33" s="55"/>
      <c r="AD33" s="56"/>
      <c r="AE33" s="57"/>
      <c r="AF33" s="55"/>
      <c r="AG33" s="56"/>
      <c r="AH33" s="57"/>
      <c r="AI33" s="55"/>
      <c r="AJ33" s="56"/>
      <c r="AK33" s="57"/>
      <c r="AL33" s="55"/>
      <c r="AM33" s="56"/>
      <c r="AN33" s="57"/>
      <c r="AO33" s="55"/>
      <c r="AP33" s="56"/>
      <c r="AQ33" s="57"/>
      <c r="AR33" s="55"/>
      <c r="AS33" s="56"/>
      <c r="AT33" s="57"/>
      <c r="AU33" s="55"/>
      <c r="AV33" s="56"/>
      <c r="AW33" s="57"/>
      <c r="AX33" s="55"/>
      <c r="AY33" s="56"/>
      <c r="AZ33" s="57"/>
      <c r="BA33" s="55"/>
    </row>
    <row r="34" spans="1:53" x14ac:dyDescent="0.25">
      <c r="A34" s="59">
        <f t="shared" ref="A34:A41" si="161">SUMIF($H$5:$ZZ$5,"QTY*Equipment",$H34:$ZZ34)</f>
        <v>0</v>
      </c>
      <c r="B34" s="60">
        <f t="shared" ref="B34:B41" si="162">SUMIF($H$5:$ZZ$5,"QTY*Install",$H34:$ZZ34)</f>
        <v>0</v>
      </c>
      <c r="C34" s="149"/>
      <c r="D34" s="150" t="s">
        <v>824</v>
      </c>
      <c r="E34" s="321" t="s">
        <v>142</v>
      </c>
      <c r="F34" s="147">
        <f t="shared" si="2"/>
        <v>472</v>
      </c>
      <c r="G34" s="63"/>
      <c r="H34" s="148"/>
      <c r="I34" s="278">
        <v>9</v>
      </c>
      <c r="J34" s="66">
        <f t="shared" ref="J34:J41" si="163">I34*$G34</f>
        <v>0</v>
      </c>
      <c r="K34" s="67">
        <f t="shared" ref="K34:K41" si="164">I34*$H34</f>
        <v>0</v>
      </c>
      <c r="L34" s="278">
        <v>118</v>
      </c>
      <c r="M34" s="66">
        <f t="shared" ref="M34:M41" si="165">L34*$G34</f>
        <v>0</v>
      </c>
      <c r="N34" s="67">
        <f t="shared" ref="N34:N41" si="166">L34*$H34</f>
        <v>0</v>
      </c>
      <c r="O34" s="278">
        <v>75</v>
      </c>
      <c r="P34" s="66">
        <f t="shared" ref="P34:P41" si="167">O34*$G34</f>
        <v>0</v>
      </c>
      <c r="Q34" s="67">
        <f t="shared" ref="Q34:Q41" si="168">O34*$H34</f>
        <v>0</v>
      </c>
      <c r="R34" s="278">
        <v>200</v>
      </c>
      <c r="S34" s="66">
        <f t="shared" ref="S34:S41" si="169">R34*$G34</f>
        <v>0</v>
      </c>
      <c r="T34" s="67">
        <f t="shared" ref="T34:T41" si="170">R34*$H34</f>
        <v>0</v>
      </c>
      <c r="U34" s="278">
        <v>20</v>
      </c>
      <c r="V34" s="66">
        <f t="shared" ref="V34:V41" si="171">U34*$G34</f>
        <v>0</v>
      </c>
      <c r="W34" s="67">
        <f t="shared" ref="W34:W41" si="172">U34*$H34</f>
        <v>0</v>
      </c>
      <c r="X34" s="278">
        <v>50</v>
      </c>
      <c r="Y34" s="66">
        <f t="shared" ref="Y34:Y41" si="173">X34*$G34</f>
        <v>0</v>
      </c>
      <c r="Z34" s="67">
        <f t="shared" ref="Z34:Z41" si="174">X34*$H34</f>
        <v>0</v>
      </c>
      <c r="AA34" s="278"/>
      <c r="AB34" s="66">
        <f t="shared" ref="AB34:AB41" si="175">AA34*$G34</f>
        <v>0</v>
      </c>
      <c r="AC34" s="67">
        <f t="shared" ref="AC34:AC41" si="176">AA34*$H34</f>
        <v>0</v>
      </c>
      <c r="AD34" s="278"/>
      <c r="AE34" s="66">
        <f t="shared" ref="AE34:AE41" si="177">AD34*$G34</f>
        <v>0</v>
      </c>
      <c r="AF34" s="67">
        <f t="shared" ref="AF34:AF41" si="178">AD34*$H34</f>
        <v>0</v>
      </c>
      <c r="AG34" s="278"/>
      <c r="AH34" s="66">
        <f t="shared" ref="AH34:AH41" si="179">AG34*$G34</f>
        <v>0</v>
      </c>
      <c r="AI34" s="67">
        <f t="shared" ref="AI34:AI41" si="180">AG34*$H34</f>
        <v>0</v>
      </c>
      <c r="AJ34" s="278"/>
      <c r="AK34" s="66">
        <f t="shared" ref="AK34:AK41" si="181">AJ34*$G34</f>
        <v>0</v>
      </c>
      <c r="AL34" s="67">
        <f t="shared" ref="AL34:AL41" si="182">AJ34*$H34</f>
        <v>0</v>
      </c>
      <c r="AM34" s="278"/>
      <c r="AN34" s="66">
        <f t="shared" ref="AN34:AN41" si="183">AM34*$G34</f>
        <v>0</v>
      </c>
      <c r="AO34" s="67">
        <f t="shared" ref="AO34:AO41" si="184">AM34*$H34</f>
        <v>0</v>
      </c>
      <c r="AP34" s="278"/>
      <c r="AQ34" s="66">
        <f t="shared" ref="AQ34:AQ41" si="185">AP34*$G34</f>
        <v>0</v>
      </c>
      <c r="AR34" s="67">
        <f t="shared" ref="AR34:AR41" si="186">AP34*$H34</f>
        <v>0</v>
      </c>
      <c r="AS34" s="278"/>
      <c r="AT34" s="66">
        <f t="shared" ref="AT34:AT41" si="187">AS34*$G34</f>
        <v>0</v>
      </c>
      <c r="AU34" s="67">
        <f t="shared" ref="AU34:AU41" si="188">AS34*$H34</f>
        <v>0</v>
      </c>
      <c r="AV34" s="278"/>
      <c r="AW34" s="66">
        <f t="shared" ref="AW34:AW41" si="189">AV34*$G34</f>
        <v>0</v>
      </c>
      <c r="AX34" s="67">
        <f t="shared" ref="AX34:AX41" si="190">AV34*$H34</f>
        <v>0</v>
      </c>
      <c r="AY34" s="278"/>
      <c r="AZ34" s="66">
        <f t="shared" ref="AZ34:AZ41" si="191">AY34*$G34</f>
        <v>0</v>
      </c>
      <c r="BA34" s="67">
        <f t="shared" ref="BA34:BA41" si="192">AY34*$H34</f>
        <v>0</v>
      </c>
    </row>
    <row r="35" spans="1:53" x14ac:dyDescent="0.25">
      <c r="A35" s="59">
        <f t="shared" si="161"/>
        <v>0</v>
      </c>
      <c r="B35" s="60">
        <f t="shared" si="162"/>
        <v>0</v>
      </c>
      <c r="C35" s="149"/>
      <c r="D35" s="150" t="s">
        <v>825</v>
      </c>
      <c r="E35" s="318" t="s">
        <v>53</v>
      </c>
      <c r="F35" s="147">
        <f t="shared" ref="F35:F58" si="193">SUMIF($I$5:$ZG$5,"QTY",$I35:$ZG35)</f>
        <v>472</v>
      </c>
      <c r="G35" s="63"/>
      <c r="H35" s="148"/>
      <c r="I35" s="278">
        <v>9</v>
      </c>
      <c r="J35" s="66">
        <f t="shared" si="163"/>
        <v>0</v>
      </c>
      <c r="K35" s="67">
        <f t="shared" si="164"/>
        <v>0</v>
      </c>
      <c r="L35" s="278">
        <v>118</v>
      </c>
      <c r="M35" s="66">
        <f t="shared" si="165"/>
        <v>0</v>
      </c>
      <c r="N35" s="67">
        <f t="shared" si="166"/>
        <v>0</v>
      </c>
      <c r="O35" s="278">
        <v>75</v>
      </c>
      <c r="P35" s="66">
        <f t="shared" si="167"/>
        <v>0</v>
      </c>
      <c r="Q35" s="67">
        <f t="shared" si="168"/>
        <v>0</v>
      </c>
      <c r="R35" s="278">
        <v>200</v>
      </c>
      <c r="S35" s="66">
        <f t="shared" si="169"/>
        <v>0</v>
      </c>
      <c r="T35" s="67">
        <f t="shared" si="170"/>
        <v>0</v>
      </c>
      <c r="U35" s="278">
        <v>20</v>
      </c>
      <c r="V35" s="66">
        <f t="shared" si="171"/>
        <v>0</v>
      </c>
      <c r="W35" s="67">
        <f t="shared" si="172"/>
        <v>0</v>
      </c>
      <c r="X35" s="278">
        <v>50</v>
      </c>
      <c r="Y35" s="66">
        <f t="shared" si="173"/>
        <v>0</v>
      </c>
      <c r="Z35" s="67">
        <f t="shared" si="174"/>
        <v>0</v>
      </c>
      <c r="AA35" s="278"/>
      <c r="AB35" s="66">
        <f t="shared" si="175"/>
        <v>0</v>
      </c>
      <c r="AC35" s="67">
        <f t="shared" si="176"/>
        <v>0</v>
      </c>
      <c r="AD35" s="278"/>
      <c r="AE35" s="66">
        <f t="shared" si="177"/>
        <v>0</v>
      </c>
      <c r="AF35" s="67">
        <f t="shared" si="178"/>
        <v>0</v>
      </c>
      <c r="AG35" s="278"/>
      <c r="AH35" s="66">
        <f t="shared" si="179"/>
        <v>0</v>
      </c>
      <c r="AI35" s="67">
        <f t="shared" si="180"/>
        <v>0</v>
      </c>
      <c r="AJ35" s="278"/>
      <c r="AK35" s="66">
        <f t="shared" si="181"/>
        <v>0</v>
      </c>
      <c r="AL35" s="67">
        <f t="shared" si="182"/>
        <v>0</v>
      </c>
      <c r="AM35" s="278"/>
      <c r="AN35" s="66">
        <f t="shared" si="183"/>
        <v>0</v>
      </c>
      <c r="AO35" s="67">
        <f t="shared" si="184"/>
        <v>0</v>
      </c>
      <c r="AP35" s="278"/>
      <c r="AQ35" s="66">
        <f t="shared" si="185"/>
        <v>0</v>
      </c>
      <c r="AR35" s="67">
        <f t="shared" si="186"/>
        <v>0</v>
      </c>
      <c r="AS35" s="278"/>
      <c r="AT35" s="66">
        <f t="shared" si="187"/>
        <v>0</v>
      </c>
      <c r="AU35" s="67">
        <f t="shared" si="188"/>
        <v>0</v>
      </c>
      <c r="AV35" s="278"/>
      <c r="AW35" s="66">
        <f t="shared" si="189"/>
        <v>0</v>
      </c>
      <c r="AX35" s="67">
        <f t="shared" si="190"/>
        <v>0</v>
      </c>
      <c r="AY35" s="278"/>
      <c r="AZ35" s="66">
        <f t="shared" si="191"/>
        <v>0</v>
      </c>
      <c r="BA35" s="67">
        <f t="shared" si="192"/>
        <v>0</v>
      </c>
    </row>
    <row r="36" spans="1:53" x14ac:dyDescent="0.25">
      <c r="A36" s="59">
        <f t="shared" si="161"/>
        <v>0</v>
      </c>
      <c r="B36" s="60">
        <f t="shared" si="162"/>
        <v>0</v>
      </c>
      <c r="C36" s="149"/>
      <c r="D36" s="150" t="s">
        <v>826</v>
      </c>
      <c r="E36" s="318" t="s">
        <v>54</v>
      </c>
      <c r="F36" s="147">
        <f t="shared" si="193"/>
        <v>472</v>
      </c>
      <c r="G36" s="63"/>
      <c r="H36" s="148"/>
      <c r="I36" s="278">
        <v>9</v>
      </c>
      <c r="J36" s="66">
        <f t="shared" si="163"/>
        <v>0</v>
      </c>
      <c r="K36" s="67">
        <f t="shared" si="164"/>
        <v>0</v>
      </c>
      <c r="L36" s="278">
        <v>118</v>
      </c>
      <c r="M36" s="66">
        <f t="shared" si="165"/>
        <v>0</v>
      </c>
      <c r="N36" s="67">
        <f t="shared" si="166"/>
        <v>0</v>
      </c>
      <c r="O36" s="278">
        <v>75</v>
      </c>
      <c r="P36" s="66">
        <f t="shared" si="167"/>
        <v>0</v>
      </c>
      <c r="Q36" s="67">
        <f t="shared" si="168"/>
        <v>0</v>
      </c>
      <c r="R36" s="278">
        <v>200</v>
      </c>
      <c r="S36" s="66">
        <f t="shared" si="169"/>
        <v>0</v>
      </c>
      <c r="T36" s="67">
        <f t="shared" si="170"/>
        <v>0</v>
      </c>
      <c r="U36" s="278">
        <v>20</v>
      </c>
      <c r="V36" s="66">
        <f t="shared" si="171"/>
        <v>0</v>
      </c>
      <c r="W36" s="67">
        <f t="shared" si="172"/>
        <v>0</v>
      </c>
      <c r="X36" s="278">
        <v>50</v>
      </c>
      <c r="Y36" s="66">
        <f t="shared" si="173"/>
        <v>0</v>
      </c>
      <c r="Z36" s="67">
        <f t="shared" si="174"/>
        <v>0</v>
      </c>
      <c r="AA36" s="278"/>
      <c r="AB36" s="66">
        <f t="shared" si="175"/>
        <v>0</v>
      </c>
      <c r="AC36" s="67">
        <f t="shared" si="176"/>
        <v>0</v>
      </c>
      <c r="AD36" s="278"/>
      <c r="AE36" s="66">
        <f t="shared" si="177"/>
        <v>0</v>
      </c>
      <c r="AF36" s="67">
        <f t="shared" si="178"/>
        <v>0</v>
      </c>
      <c r="AG36" s="278"/>
      <c r="AH36" s="66">
        <f t="shared" si="179"/>
        <v>0</v>
      </c>
      <c r="AI36" s="67">
        <f t="shared" si="180"/>
        <v>0</v>
      </c>
      <c r="AJ36" s="278"/>
      <c r="AK36" s="316">
        <f>AK37+AK52+AK71</f>
        <v>0</v>
      </c>
      <c r="AL36" s="67">
        <f t="shared" si="182"/>
        <v>0</v>
      </c>
      <c r="AM36" s="278"/>
      <c r="AN36" s="66">
        <f t="shared" si="183"/>
        <v>0</v>
      </c>
      <c r="AO36" s="67">
        <f t="shared" si="184"/>
        <v>0</v>
      </c>
      <c r="AP36" s="278"/>
      <c r="AQ36" s="66">
        <f t="shared" si="185"/>
        <v>0</v>
      </c>
      <c r="AR36" s="67">
        <f t="shared" si="186"/>
        <v>0</v>
      </c>
      <c r="AS36" s="278"/>
      <c r="AT36" s="66">
        <f t="shared" si="187"/>
        <v>0</v>
      </c>
      <c r="AU36" s="67">
        <f t="shared" si="188"/>
        <v>0</v>
      </c>
      <c r="AV36" s="278"/>
      <c r="AW36" s="66">
        <f t="shared" si="189"/>
        <v>0</v>
      </c>
      <c r="AX36" s="67">
        <f t="shared" si="190"/>
        <v>0</v>
      </c>
      <c r="AY36" s="278"/>
      <c r="AZ36" s="66">
        <f t="shared" si="191"/>
        <v>0</v>
      </c>
      <c r="BA36" s="67">
        <f t="shared" si="192"/>
        <v>0</v>
      </c>
    </row>
    <row r="37" spans="1:53" x14ac:dyDescent="0.25">
      <c r="A37" s="59">
        <f t="shared" si="161"/>
        <v>0</v>
      </c>
      <c r="B37" s="60">
        <f t="shared" si="162"/>
        <v>0</v>
      </c>
      <c r="C37" s="149"/>
      <c r="D37" s="150" t="s">
        <v>827</v>
      </c>
      <c r="E37" s="318" t="s">
        <v>55</v>
      </c>
      <c r="F37" s="147">
        <f t="shared" si="193"/>
        <v>13</v>
      </c>
      <c r="G37" s="63"/>
      <c r="H37" s="148"/>
      <c r="I37" s="278"/>
      <c r="J37" s="66">
        <f t="shared" si="163"/>
        <v>0</v>
      </c>
      <c r="K37" s="67">
        <f t="shared" si="164"/>
        <v>0</v>
      </c>
      <c r="L37" s="278">
        <v>3</v>
      </c>
      <c r="M37" s="66">
        <f t="shared" si="165"/>
        <v>0</v>
      </c>
      <c r="N37" s="67">
        <f t="shared" si="166"/>
        <v>0</v>
      </c>
      <c r="O37" s="278">
        <v>2</v>
      </c>
      <c r="P37" s="66">
        <f t="shared" si="167"/>
        <v>0</v>
      </c>
      <c r="Q37" s="67">
        <f t="shared" si="168"/>
        <v>0</v>
      </c>
      <c r="R37" s="278">
        <v>5</v>
      </c>
      <c r="S37" s="66">
        <f t="shared" si="169"/>
        <v>0</v>
      </c>
      <c r="T37" s="67">
        <f t="shared" si="170"/>
        <v>0</v>
      </c>
      <c r="U37" s="278">
        <v>1</v>
      </c>
      <c r="V37" s="66">
        <f t="shared" si="171"/>
        <v>0</v>
      </c>
      <c r="W37" s="67">
        <f t="shared" si="172"/>
        <v>0</v>
      </c>
      <c r="X37" s="278">
        <v>2</v>
      </c>
      <c r="Y37" s="66">
        <f t="shared" si="173"/>
        <v>0</v>
      </c>
      <c r="Z37" s="67">
        <f t="shared" si="174"/>
        <v>0</v>
      </c>
      <c r="AA37" s="278"/>
      <c r="AB37" s="66">
        <f t="shared" si="175"/>
        <v>0</v>
      </c>
      <c r="AC37" s="67">
        <f t="shared" si="176"/>
        <v>0</v>
      </c>
      <c r="AD37" s="278"/>
      <c r="AE37" s="66">
        <f t="shared" si="177"/>
        <v>0</v>
      </c>
      <c r="AF37" s="67">
        <f t="shared" si="178"/>
        <v>0</v>
      </c>
      <c r="AG37" s="278"/>
      <c r="AH37" s="66">
        <f t="shared" si="179"/>
        <v>0</v>
      </c>
      <c r="AI37" s="67">
        <f t="shared" si="180"/>
        <v>0</v>
      </c>
      <c r="AJ37" s="278"/>
      <c r="AK37" s="66">
        <f t="shared" si="181"/>
        <v>0</v>
      </c>
      <c r="AL37" s="67">
        <f t="shared" si="182"/>
        <v>0</v>
      </c>
      <c r="AM37" s="278"/>
      <c r="AN37" s="66">
        <f t="shared" si="183"/>
        <v>0</v>
      </c>
      <c r="AO37" s="67">
        <f t="shared" si="184"/>
        <v>0</v>
      </c>
      <c r="AP37" s="278"/>
      <c r="AQ37" s="66">
        <f t="shared" si="185"/>
        <v>0</v>
      </c>
      <c r="AR37" s="67">
        <f t="shared" si="186"/>
        <v>0</v>
      </c>
      <c r="AS37" s="278"/>
      <c r="AT37" s="66">
        <f t="shared" si="187"/>
        <v>0</v>
      </c>
      <c r="AU37" s="67">
        <f t="shared" si="188"/>
        <v>0</v>
      </c>
      <c r="AV37" s="278"/>
      <c r="AW37" s="66">
        <f t="shared" si="189"/>
        <v>0</v>
      </c>
      <c r="AX37" s="67">
        <f t="shared" si="190"/>
        <v>0</v>
      </c>
      <c r="AY37" s="278"/>
      <c r="AZ37" s="66">
        <f t="shared" si="191"/>
        <v>0</v>
      </c>
      <c r="BA37" s="67">
        <f t="shared" si="192"/>
        <v>0</v>
      </c>
    </row>
    <row r="38" spans="1:53" ht="14.4" x14ac:dyDescent="0.3">
      <c r="A38" s="59">
        <f t="shared" si="161"/>
        <v>0</v>
      </c>
      <c r="B38" s="60">
        <f t="shared" si="162"/>
        <v>0</v>
      </c>
      <c r="C38" s="149"/>
      <c r="D38" s="150" t="s">
        <v>828</v>
      </c>
      <c r="E38" s="319"/>
      <c r="F38" s="147">
        <f t="shared" si="193"/>
        <v>0</v>
      </c>
      <c r="G38" s="63"/>
      <c r="H38" s="148"/>
      <c r="I38" s="203"/>
      <c r="J38" s="66">
        <f t="shared" si="163"/>
        <v>0</v>
      </c>
      <c r="K38" s="67">
        <f t="shared" si="164"/>
        <v>0</v>
      </c>
      <c r="L38" s="203"/>
      <c r="M38" s="66">
        <f t="shared" si="165"/>
        <v>0</v>
      </c>
      <c r="N38" s="67">
        <f t="shared" si="166"/>
        <v>0</v>
      </c>
      <c r="O38" s="203"/>
      <c r="P38" s="66">
        <f t="shared" si="167"/>
        <v>0</v>
      </c>
      <c r="Q38" s="67">
        <f t="shared" si="168"/>
        <v>0</v>
      </c>
      <c r="R38" s="203"/>
      <c r="S38" s="66">
        <f t="shared" si="169"/>
        <v>0</v>
      </c>
      <c r="T38" s="67">
        <f t="shared" si="170"/>
        <v>0</v>
      </c>
      <c r="U38" s="203"/>
      <c r="V38" s="66">
        <f t="shared" si="171"/>
        <v>0</v>
      </c>
      <c r="W38" s="67">
        <f t="shared" si="172"/>
        <v>0</v>
      </c>
      <c r="X38" s="203"/>
      <c r="Y38" s="66">
        <f t="shared" si="173"/>
        <v>0</v>
      </c>
      <c r="Z38" s="67">
        <f t="shared" si="174"/>
        <v>0</v>
      </c>
      <c r="AA38" s="203"/>
      <c r="AB38" s="66">
        <f t="shared" si="175"/>
        <v>0</v>
      </c>
      <c r="AC38" s="67">
        <f t="shared" si="176"/>
        <v>0</v>
      </c>
      <c r="AD38" s="203"/>
      <c r="AE38" s="66">
        <f t="shared" si="177"/>
        <v>0</v>
      </c>
      <c r="AF38" s="67">
        <f t="shared" si="178"/>
        <v>0</v>
      </c>
      <c r="AG38" s="203"/>
      <c r="AH38" s="66">
        <f t="shared" si="179"/>
        <v>0</v>
      </c>
      <c r="AI38" s="67">
        <f t="shared" si="180"/>
        <v>0</v>
      </c>
      <c r="AJ38" s="203"/>
      <c r="AK38" s="66">
        <f t="shared" si="181"/>
        <v>0</v>
      </c>
      <c r="AL38" s="67">
        <f t="shared" si="182"/>
        <v>0</v>
      </c>
      <c r="AM38" s="203"/>
      <c r="AN38" s="66">
        <f t="shared" si="183"/>
        <v>0</v>
      </c>
      <c r="AO38" s="67">
        <f t="shared" si="184"/>
        <v>0</v>
      </c>
      <c r="AP38" s="203"/>
      <c r="AQ38" s="66">
        <f t="shared" si="185"/>
        <v>0</v>
      </c>
      <c r="AR38" s="67">
        <f t="shared" si="186"/>
        <v>0</v>
      </c>
      <c r="AS38" s="203"/>
      <c r="AT38" s="66">
        <f t="shared" si="187"/>
        <v>0</v>
      </c>
      <c r="AU38" s="67">
        <f t="shared" si="188"/>
        <v>0</v>
      </c>
      <c r="AV38" s="203"/>
      <c r="AW38" s="66">
        <f t="shared" si="189"/>
        <v>0</v>
      </c>
      <c r="AX38" s="67">
        <f t="shared" si="190"/>
        <v>0</v>
      </c>
      <c r="AY38" s="203"/>
      <c r="AZ38" s="66">
        <f t="shared" si="191"/>
        <v>0</v>
      </c>
      <c r="BA38" s="67">
        <f t="shared" si="192"/>
        <v>0</v>
      </c>
    </row>
    <row r="39" spans="1:53" ht="14.4" x14ac:dyDescent="0.3">
      <c r="A39" s="59">
        <f t="shared" si="161"/>
        <v>0</v>
      </c>
      <c r="B39" s="60">
        <f t="shared" si="162"/>
        <v>0</v>
      </c>
      <c r="C39" s="149"/>
      <c r="D39" s="150" t="s">
        <v>829</v>
      </c>
      <c r="E39" s="319"/>
      <c r="F39" s="147">
        <f t="shared" si="193"/>
        <v>0</v>
      </c>
      <c r="G39" s="63"/>
      <c r="H39" s="148"/>
      <c r="I39" s="203"/>
      <c r="J39" s="66">
        <f t="shared" si="163"/>
        <v>0</v>
      </c>
      <c r="K39" s="67">
        <f t="shared" si="164"/>
        <v>0</v>
      </c>
      <c r="L39" s="203"/>
      <c r="M39" s="66">
        <f t="shared" si="165"/>
        <v>0</v>
      </c>
      <c r="N39" s="67">
        <f t="shared" si="166"/>
        <v>0</v>
      </c>
      <c r="O39" s="203"/>
      <c r="P39" s="66">
        <f t="shared" si="167"/>
        <v>0</v>
      </c>
      <c r="Q39" s="67">
        <f t="shared" si="168"/>
        <v>0</v>
      </c>
      <c r="R39" s="203"/>
      <c r="S39" s="66">
        <f t="shared" si="169"/>
        <v>0</v>
      </c>
      <c r="T39" s="67">
        <f t="shared" si="170"/>
        <v>0</v>
      </c>
      <c r="U39" s="203"/>
      <c r="V39" s="66">
        <f t="shared" si="171"/>
        <v>0</v>
      </c>
      <c r="W39" s="67">
        <f t="shared" si="172"/>
        <v>0</v>
      </c>
      <c r="X39" s="203"/>
      <c r="Y39" s="66">
        <f t="shared" si="173"/>
        <v>0</v>
      </c>
      <c r="Z39" s="67">
        <f t="shared" si="174"/>
        <v>0</v>
      </c>
      <c r="AA39" s="203"/>
      <c r="AB39" s="66">
        <f t="shared" si="175"/>
        <v>0</v>
      </c>
      <c r="AC39" s="67">
        <f t="shared" si="176"/>
        <v>0</v>
      </c>
      <c r="AD39" s="203"/>
      <c r="AE39" s="66">
        <f t="shared" si="177"/>
        <v>0</v>
      </c>
      <c r="AF39" s="67">
        <f t="shared" si="178"/>
        <v>0</v>
      </c>
      <c r="AG39" s="203"/>
      <c r="AH39" s="66">
        <f t="shared" si="179"/>
        <v>0</v>
      </c>
      <c r="AI39" s="67">
        <f t="shared" si="180"/>
        <v>0</v>
      </c>
      <c r="AJ39" s="203"/>
      <c r="AK39" s="66">
        <f t="shared" si="181"/>
        <v>0</v>
      </c>
      <c r="AL39" s="67">
        <f t="shared" si="182"/>
        <v>0</v>
      </c>
      <c r="AM39" s="203"/>
      <c r="AN39" s="66">
        <f t="shared" si="183"/>
        <v>0</v>
      </c>
      <c r="AO39" s="67">
        <f t="shared" si="184"/>
        <v>0</v>
      </c>
      <c r="AP39" s="203"/>
      <c r="AQ39" s="66">
        <f t="shared" si="185"/>
        <v>0</v>
      </c>
      <c r="AR39" s="67">
        <f t="shared" si="186"/>
        <v>0</v>
      </c>
      <c r="AS39" s="203"/>
      <c r="AT39" s="66">
        <f t="shared" si="187"/>
        <v>0</v>
      </c>
      <c r="AU39" s="67">
        <f t="shared" si="188"/>
        <v>0</v>
      </c>
      <c r="AV39" s="203"/>
      <c r="AW39" s="66">
        <f t="shared" si="189"/>
        <v>0</v>
      </c>
      <c r="AX39" s="67">
        <f t="shared" si="190"/>
        <v>0</v>
      </c>
      <c r="AY39" s="203"/>
      <c r="AZ39" s="66">
        <f t="shared" si="191"/>
        <v>0</v>
      </c>
      <c r="BA39" s="67">
        <f t="shared" si="192"/>
        <v>0</v>
      </c>
    </row>
    <row r="40" spans="1:53" ht="14.4" x14ac:dyDescent="0.3">
      <c r="A40" s="59">
        <f t="shared" si="161"/>
        <v>0</v>
      </c>
      <c r="B40" s="60">
        <f t="shared" si="162"/>
        <v>0</v>
      </c>
      <c r="C40" s="149"/>
      <c r="D40" s="150" t="s">
        <v>860</v>
      </c>
      <c r="E40" s="319"/>
      <c r="F40" s="147">
        <f t="shared" si="193"/>
        <v>0</v>
      </c>
      <c r="G40" s="63"/>
      <c r="H40" s="148"/>
      <c r="I40" s="203"/>
      <c r="J40" s="66">
        <f t="shared" si="163"/>
        <v>0</v>
      </c>
      <c r="K40" s="67">
        <f t="shared" si="164"/>
        <v>0</v>
      </c>
      <c r="L40" s="203"/>
      <c r="M40" s="66">
        <f t="shared" si="165"/>
        <v>0</v>
      </c>
      <c r="N40" s="67">
        <f t="shared" si="166"/>
        <v>0</v>
      </c>
      <c r="O40" s="203"/>
      <c r="P40" s="66">
        <f t="shared" si="167"/>
        <v>0</v>
      </c>
      <c r="Q40" s="67">
        <f t="shared" si="168"/>
        <v>0</v>
      </c>
      <c r="R40" s="203"/>
      <c r="S40" s="66">
        <f t="shared" si="169"/>
        <v>0</v>
      </c>
      <c r="T40" s="67">
        <f t="shared" si="170"/>
        <v>0</v>
      </c>
      <c r="U40" s="203"/>
      <c r="V40" s="66">
        <f t="shared" si="171"/>
        <v>0</v>
      </c>
      <c r="W40" s="67">
        <f t="shared" si="172"/>
        <v>0</v>
      </c>
      <c r="X40" s="203"/>
      <c r="Y40" s="66">
        <f t="shared" si="173"/>
        <v>0</v>
      </c>
      <c r="Z40" s="67">
        <f t="shared" si="174"/>
        <v>0</v>
      </c>
      <c r="AA40" s="203"/>
      <c r="AB40" s="66">
        <f t="shared" si="175"/>
        <v>0</v>
      </c>
      <c r="AC40" s="67">
        <f t="shared" si="176"/>
        <v>0</v>
      </c>
      <c r="AD40" s="203"/>
      <c r="AE40" s="66">
        <f t="shared" si="177"/>
        <v>0</v>
      </c>
      <c r="AF40" s="67">
        <f t="shared" si="178"/>
        <v>0</v>
      </c>
      <c r="AG40" s="203"/>
      <c r="AH40" s="66">
        <f t="shared" si="179"/>
        <v>0</v>
      </c>
      <c r="AI40" s="67">
        <f t="shared" si="180"/>
        <v>0</v>
      </c>
      <c r="AJ40" s="203"/>
      <c r="AK40" s="66">
        <f t="shared" si="181"/>
        <v>0</v>
      </c>
      <c r="AL40" s="67">
        <f t="shared" si="182"/>
        <v>0</v>
      </c>
      <c r="AM40" s="203"/>
      <c r="AN40" s="66">
        <f t="shared" si="183"/>
        <v>0</v>
      </c>
      <c r="AO40" s="67">
        <f t="shared" si="184"/>
        <v>0</v>
      </c>
      <c r="AP40" s="203"/>
      <c r="AQ40" s="66">
        <f t="shared" si="185"/>
        <v>0</v>
      </c>
      <c r="AR40" s="67">
        <f t="shared" si="186"/>
        <v>0</v>
      </c>
      <c r="AS40" s="203"/>
      <c r="AT40" s="66">
        <f t="shared" si="187"/>
        <v>0</v>
      </c>
      <c r="AU40" s="67">
        <f t="shared" si="188"/>
        <v>0</v>
      </c>
      <c r="AV40" s="203"/>
      <c r="AW40" s="66">
        <f t="shared" si="189"/>
        <v>0</v>
      </c>
      <c r="AX40" s="67">
        <f t="shared" si="190"/>
        <v>0</v>
      </c>
      <c r="AY40" s="203"/>
      <c r="AZ40" s="66">
        <f t="shared" si="191"/>
        <v>0</v>
      </c>
      <c r="BA40" s="67">
        <f t="shared" si="192"/>
        <v>0</v>
      </c>
    </row>
    <row r="41" spans="1:53" ht="14.4" x14ac:dyDescent="0.3">
      <c r="A41" s="59">
        <f t="shared" si="161"/>
        <v>0</v>
      </c>
      <c r="B41" s="60">
        <f t="shared" si="162"/>
        <v>0</v>
      </c>
      <c r="C41" s="149"/>
      <c r="D41" s="150" t="s">
        <v>861</v>
      </c>
      <c r="E41" s="319"/>
      <c r="F41" s="147">
        <f t="shared" si="193"/>
        <v>0</v>
      </c>
      <c r="G41" s="63"/>
      <c r="H41" s="148"/>
      <c r="I41" s="203"/>
      <c r="J41" s="66">
        <f t="shared" si="163"/>
        <v>0</v>
      </c>
      <c r="K41" s="67">
        <f t="shared" si="164"/>
        <v>0</v>
      </c>
      <c r="L41" s="203"/>
      <c r="M41" s="66">
        <f t="shared" si="165"/>
        <v>0</v>
      </c>
      <c r="N41" s="67">
        <f t="shared" si="166"/>
        <v>0</v>
      </c>
      <c r="O41" s="203"/>
      <c r="P41" s="66">
        <f t="shared" si="167"/>
        <v>0</v>
      </c>
      <c r="Q41" s="67">
        <f t="shared" si="168"/>
        <v>0</v>
      </c>
      <c r="R41" s="203"/>
      <c r="S41" s="66">
        <f t="shared" si="169"/>
        <v>0</v>
      </c>
      <c r="T41" s="67">
        <f t="shared" si="170"/>
        <v>0</v>
      </c>
      <c r="U41" s="203"/>
      <c r="V41" s="66">
        <f t="shared" si="171"/>
        <v>0</v>
      </c>
      <c r="W41" s="67">
        <f t="shared" si="172"/>
        <v>0</v>
      </c>
      <c r="X41" s="203"/>
      <c r="Y41" s="66">
        <f t="shared" si="173"/>
        <v>0</v>
      </c>
      <c r="Z41" s="67">
        <f t="shared" si="174"/>
        <v>0</v>
      </c>
      <c r="AA41" s="203"/>
      <c r="AB41" s="66">
        <f t="shared" si="175"/>
        <v>0</v>
      </c>
      <c r="AC41" s="67">
        <f t="shared" si="176"/>
        <v>0</v>
      </c>
      <c r="AD41" s="203"/>
      <c r="AE41" s="66">
        <f t="shared" si="177"/>
        <v>0</v>
      </c>
      <c r="AF41" s="67">
        <f t="shared" si="178"/>
        <v>0</v>
      </c>
      <c r="AG41" s="203"/>
      <c r="AH41" s="66">
        <f t="shared" si="179"/>
        <v>0</v>
      </c>
      <c r="AI41" s="67">
        <f t="shared" si="180"/>
        <v>0</v>
      </c>
      <c r="AJ41" s="203"/>
      <c r="AK41" s="66">
        <f t="shared" si="181"/>
        <v>0</v>
      </c>
      <c r="AL41" s="67">
        <f t="shared" si="182"/>
        <v>0</v>
      </c>
      <c r="AM41" s="203"/>
      <c r="AN41" s="66">
        <f t="shared" si="183"/>
        <v>0</v>
      </c>
      <c r="AO41" s="67">
        <f t="shared" si="184"/>
        <v>0</v>
      </c>
      <c r="AP41" s="203"/>
      <c r="AQ41" s="66">
        <f t="shared" si="185"/>
        <v>0</v>
      </c>
      <c r="AR41" s="67">
        <f t="shared" si="186"/>
        <v>0</v>
      </c>
      <c r="AS41" s="203"/>
      <c r="AT41" s="66">
        <f t="shared" si="187"/>
        <v>0</v>
      </c>
      <c r="AU41" s="67">
        <f t="shared" si="188"/>
        <v>0</v>
      </c>
      <c r="AV41" s="203"/>
      <c r="AW41" s="66">
        <f t="shared" si="189"/>
        <v>0</v>
      </c>
      <c r="AX41" s="67">
        <f t="shared" si="190"/>
        <v>0</v>
      </c>
      <c r="AY41" s="203"/>
      <c r="AZ41" s="66">
        <f t="shared" si="191"/>
        <v>0</v>
      </c>
      <c r="BA41" s="67">
        <f t="shared" si="192"/>
        <v>0</v>
      </c>
    </row>
    <row r="42" spans="1:53" x14ac:dyDescent="0.25">
      <c r="A42" s="87"/>
      <c r="B42" s="69"/>
      <c r="C42" s="151"/>
      <c r="D42" s="144" t="s">
        <v>830</v>
      </c>
      <c r="E42" s="422" t="s">
        <v>913</v>
      </c>
      <c r="F42" s="312">
        <f>SUMIF($I$5:$ZG$5,"QTY",$I42:$ZG42)</f>
        <v>10</v>
      </c>
      <c r="G42" s="56"/>
      <c r="H42" s="53"/>
      <c r="I42" s="311">
        <f>I43</f>
        <v>2</v>
      </c>
      <c r="J42" s="57"/>
      <c r="K42" s="55"/>
      <c r="L42" s="311">
        <f>L43</f>
        <v>8</v>
      </c>
      <c r="M42" s="57"/>
      <c r="N42" s="55"/>
      <c r="O42" s="311">
        <f>O43</f>
        <v>0</v>
      </c>
      <c r="P42" s="57"/>
      <c r="Q42" s="55"/>
      <c r="R42" s="311">
        <f>R43</f>
        <v>0</v>
      </c>
      <c r="S42" s="57"/>
      <c r="T42" s="55"/>
      <c r="U42" s="311">
        <f>U43</f>
        <v>0</v>
      </c>
      <c r="V42" s="57"/>
      <c r="W42" s="55"/>
      <c r="X42" s="311">
        <f>X43</f>
        <v>0</v>
      </c>
      <c r="Y42" s="57"/>
      <c r="Z42" s="55"/>
      <c r="AA42" s="311">
        <f>AA43</f>
        <v>0</v>
      </c>
      <c r="AB42" s="57"/>
      <c r="AC42" s="55"/>
      <c r="AD42" s="311">
        <f>AD43</f>
        <v>0</v>
      </c>
      <c r="AE42" s="57"/>
      <c r="AF42" s="55"/>
      <c r="AG42" s="311">
        <f>AG43</f>
        <v>0</v>
      </c>
      <c r="AH42" s="57"/>
      <c r="AI42" s="55"/>
      <c r="AJ42" s="311">
        <f>AJ43</f>
        <v>0</v>
      </c>
      <c r="AK42" s="57"/>
      <c r="AL42" s="55"/>
      <c r="AM42" s="311">
        <f>AM43</f>
        <v>0</v>
      </c>
      <c r="AN42" s="57"/>
      <c r="AO42" s="55"/>
      <c r="AP42" s="311">
        <f>AP43</f>
        <v>0</v>
      </c>
      <c r="AQ42" s="57"/>
      <c r="AR42" s="55"/>
      <c r="AS42" s="311">
        <f>AS43</f>
        <v>0</v>
      </c>
      <c r="AT42" s="57"/>
      <c r="AU42" s="55"/>
      <c r="AV42" s="311">
        <f>AV43</f>
        <v>0</v>
      </c>
      <c r="AW42" s="57"/>
      <c r="AX42" s="55"/>
      <c r="AY42" s="311">
        <f>AY43</f>
        <v>0</v>
      </c>
      <c r="AZ42" s="57"/>
      <c r="BA42" s="55"/>
    </row>
    <row r="43" spans="1:53" x14ac:dyDescent="0.25">
      <c r="A43" s="323"/>
      <c r="B43" s="324"/>
      <c r="C43" s="325"/>
      <c r="D43" s="150" t="s">
        <v>831</v>
      </c>
      <c r="E43" s="317" t="s">
        <v>655</v>
      </c>
      <c r="F43" s="312">
        <f t="shared" si="193"/>
        <v>10</v>
      </c>
      <c r="G43" s="56"/>
      <c r="H43" s="53"/>
      <c r="I43" s="311">
        <f>SUM(I44:I44)</f>
        <v>2</v>
      </c>
      <c r="J43" s="276"/>
      <c r="K43" s="277"/>
      <c r="L43" s="311">
        <f>SUM(L44:L44)</f>
        <v>8</v>
      </c>
      <c r="M43" s="276"/>
      <c r="N43" s="277"/>
      <c r="O43" s="311">
        <f>SUM(O44:O44)</f>
        <v>0</v>
      </c>
      <c r="P43" s="276"/>
      <c r="Q43" s="277"/>
      <c r="R43" s="311">
        <f>SUM(R44:R44)</f>
        <v>0</v>
      </c>
      <c r="S43" s="276"/>
      <c r="T43" s="277"/>
      <c r="U43" s="311">
        <f>SUM(U44:U44)</f>
        <v>0</v>
      </c>
      <c r="V43" s="276"/>
      <c r="W43" s="277"/>
      <c r="X43" s="311">
        <f>SUM(X44:X44)</f>
        <v>0</v>
      </c>
      <c r="Y43" s="276"/>
      <c r="Z43" s="277"/>
      <c r="AA43" s="311">
        <f>SUM(AA44:AA44)</f>
        <v>0</v>
      </c>
      <c r="AB43" s="276"/>
      <c r="AC43" s="277"/>
      <c r="AD43" s="311">
        <f>SUM(AD44:AD44)</f>
        <v>0</v>
      </c>
      <c r="AE43" s="276"/>
      <c r="AF43" s="277"/>
      <c r="AG43" s="311">
        <f>SUM(AG44:AG44)</f>
        <v>0</v>
      </c>
      <c r="AH43" s="276"/>
      <c r="AI43" s="277"/>
      <c r="AJ43" s="311">
        <f>SUM(AJ44:AJ44)</f>
        <v>0</v>
      </c>
      <c r="AK43" s="276"/>
      <c r="AL43" s="277"/>
      <c r="AM43" s="311">
        <f>SUM(AM44:AM44)</f>
        <v>0</v>
      </c>
      <c r="AN43" s="276"/>
      <c r="AO43" s="277"/>
      <c r="AP43" s="311">
        <f>SUM(AP44:AP44)</f>
        <v>0</v>
      </c>
      <c r="AQ43" s="276"/>
      <c r="AR43" s="277"/>
      <c r="AS43" s="311">
        <f>SUM(AS44:AS44)</f>
        <v>0</v>
      </c>
      <c r="AT43" s="276"/>
      <c r="AU43" s="277"/>
      <c r="AV43" s="311">
        <f>SUM(AV44:AV44)</f>
        <v>0</v>
      </c>
      <c r="AW43" s="276"/>
      <c r="AX43" s="277"/>
      <c r="AY43" s="311">
        <f>SUM(AY44:AY44)</f>
        <v>0</v>
      </c>
      <c r="AZ43" s="276"/>
      <c r="BA43" s="277"/>
    </row>
    <row r="44" spans="1:53" x14ac:dyDescent="0.25">
      <c r="A44" s="59">
        <f t="shared" ref="A44" si="194">SUMIF($H$5:$ZZ$5,"QTY*Equipment",$H44:$ZZ44)</f>
        <v>0</v>
      </c>
      <c r="B44" s="60">
        <f t="shared" ref="B44" si="195">SUMIF($H$5:$ZZ$5,"QTY*Install",$H44:$ZZ44)</f>
        <v>0</v>
      </c>
      <c r="C44" s="149"/>
      <c r="D44" s="150" t="s">
        <v>832</v>
      </c>
      <c r="E44" s="318" t="s">
        <v>703</v>
      </c>
      <c r="F44" s="147">
        <f t="shared" si="193"/>
        <v>10</v>
      </c>
      <c r="G44" s="63"/>
      <c r="H44" s="148"/>
      <c r="I44" s="278">
        <v>2</v>
      </c>
      <c r="J44" s="66">
        <f t="shared" ref="J44:J53" si="196">I44*$G44</f>
        <v>0</v>
      </c>
      <c r="K44" s="67">
        <f t="shared" ref="K44:K53" si="197">I44*$H44</f>
        <v>0</v>
      </c>
      <c r="L44" s="278">
        <v>8</v>
      </c>
      <c r="M44" s="66">
        <f t="shared" ref="M44" si="198">L44*$G44</f>
        <v>0</v>
      </c>
      <c r="N44" s="67">
        <f t="shared" ref="N44" si="199">L44*$H44</f>
        <v>0</v>
      </c>
      <c r="O44" s="278"/>
      <c r="P44" s="66">
        <f t="shared" ref="P44" si="200">O44*$G44</f>
        <v>0</v>
      </c>
      <c r="Q44" s="67">
        <f t="shared" ref="Q44" si="201">O44*$H44</f>
        <v>0</v>
      </c>
      <c r="R44" s="278"/>
      <c r="S44" s="66">
        <f t="shared" ref="S44" si="202">R44*$G44</f>
        <v>0</v>
      </c>
      <c r="T44" s="67">
        <f t="shared" ref="T44" si="203">R44*$H44</f>
        <v>0</v>
      </c>
      <c r="U44" s="278"/>
      <c r="V44" s="66">
        <f t="shared" ref="V44" si="204">U44*$G44</f>
        <v>0</v>
      </c>
      <c r="W44" s="67">
        <f t="shared" ref="W44" si="205">U44*$H44</f>
        <v>0</v>
      </c>
      <c r="X44" s="278"/>
      <c r="Y44" s="66">
        <f t="shared" ref="Y44" si="206">X44*$G44</f>
        <v>0</v>
      </c>
      <c r="Z44" s="67">
        <f t="shared" ref="Z44" si="207">X44*$H44</f>
        <v>0</v>
      </c>
      <c r="AA44" s="278"/>
      <c r="AB44" s="66">
        <f t="shared" ref="AB44" si="208">AA44*$G44</f>
        <v>0</v>
      </c>
      <c r="AC44" s="67">
        <f t="shared" ref="AC44" si="209">AA44*$H44</f>
        <v>0</v>
      </c>
      <c r="AD44" s="278"/>
      <c r="AE44" s="66">
        <f t="shared" ref="AE44" si="210">AD44*$G44</f>
        <v>0</v>
      </c>
      <c r="AF44" s="67">
        <f t="shared" ref="AF44" si="211">AD44*$H44</f>
        <v>0</v>
      </c>
      <c r="AG44" s="278"/>
      <c r="AH44" s="66">
        <f t="shared" ref="AH44" si="212">AG44*$G44</f>
        <v>0</v>
      </c>
      <c r="AI44" s="67">
        <f t="shared" ref="AI44" si="213">AG44*$H44</f>
        <v>0</v>
      </c>
      <c r="AJ44" s="278"/>
      <c r="AK44" s="66">
        <f t="shared" ref="AK44" si="214">AJ44*$G44</f>
        <v>0</v>
      </c>
      <c r="AL44" s="67">
        <f t="shared" ref="AL44" si="215">AJ44*$H44</f>
        <v>0</v>
      </c>
      <c r="AM44" s="278"/>
      <c r="AN44" s="66">
        <f t="shared" ref="AN44" si="216">AM44*$G44</f>
        <v>0</v>
      </c>
      <c r="AO44" s="67">
        <f t="shared" ref="AO44" si="217">AM44*$H44</f>
        <v>0</v>
      </c>
      <c r="AP44" s="278"/>
      <c r="AQ44" s="66">
        <f t="shared" ref="AQ44" si="218">AP44*$G44</f>
        <v>0</v>
      </c>
      <c r="AR44" s="67">
        <f t="shared" ref="AR44" si="219">AP44*$H44</f>
        <v>0</v>
      </c>
      <c r="AS44" s="278"/>
      <c r="AT44" s="66">
        <f t="shared" ref="AT44" si="220">AS44*$G44</f>
        <v>0</v>
      </c>
      <c r="AU44" s="67">
        <f t="shared" ref="AU44" si="221">AS44*$H44</f>
        <v>0</v>
      </c>
      <c r="AV44" s="278"/>
      <c r="AW44" s="66">
        <f t="shared" ref="AW44" si="222">AV44*$G44</f>
        <v>0</v>
      </c>
      <c r="AX44" s="67">
        <f t="shared" ref="AX44" si="223">AV44*$H44</f>
        <v>0</v>
      </c>
      <c r="AY44" s="278"/>
      <c r="AZ44" s="66">
        <f t="shared" ref="AZ44" si="224">AY44*$G44</f>
        <v>0</v>
      </c>
      <c r="BA44" s="67">
        <f t="shared" ref="BA44" si="225">AY44*$H44</f>
        <v>0</v>
      </c>
    </row>
    <row r="45" spans="1:53" x14ac:dyDescent="0.25">
      <c r="A45" s="323"/>
      <c r="B45" s="324"/>
      <c r="C45" s="325"/>
      <c r="D45" s="150" t="s">
        <v>833</v>
      </c>
      <c r="E45" s="317" t="s">
        <v>668</v>
      </c>
      <c r="F45" s="55"/>
      <c r="G45" s="56"/>
      <c r="H45" s="53"/>
      <c r="I45" s="56"/>
      <c r="J45" s="276"/>
      <c r="K45" s="277"/>
      <c r="L45" s="56"/>
      <c r="M45" s="276"/>
      <c r="N45" s="277"/>
      <c r="O45" s="56"/>
      <c r="P45" s="276"/>
      <c r="Q45" s="277"/>
      <c r="R45" s="56"/>
      <c r="S45" s="276"/>
      <c r="T45" s="277"/>
      <c r="U45" s="56"/>
      <c r="V45" s="276"/>
      <c r="W45" s="277"/>
      <c r="X45" s="56"/>
      <c r="Y45" s="276"/>
      <c r="Z45" s="277"/>
      <c r="AA45" s="56"/>
      <c r="AB45" s="276"/>
      <c r="AC45" s="277"/>
      <c r="AD45" s="56"/>
      <c r="AE45" s="276"/>
      <c r="AF45" s="277"/>
      <c r="AG45" s="56"/>
      <c r="AH45" s="276"/>
      <c r="AI45" s="277"/>
      <c r="AJ45" s="56"/>
      <c r="AK45" s="276"/>
      <c r="AL45" s="277"/>
      <c r="AM45" s="56"/>
      <c r="AN45" s="276"/>
      <c r="AO45" s="277"/>
      <c r="AP45" s="56"/>
      <c r="AQ45" s="276"/>
      <c r="AR45" s="277"/>
      <c r="AS45" s="56"/>
      <c r="AT45" s="276"/>
      <c r="AU45" s="277"/>
      <c r="AV45" s="56"/>
      <c r="AW45" s="276"/>
      <c r="AX45" s="277"/>
      <c r="AY45" s="56"/>
      <c r="AZ45" s="276"/>
      <c r="BA45" s="277"/>
    </row>
    <row r="46" spans="1:53" x14ac:dyDescent="0.25">
      <c r="A46" s="59">
        <f t="shared" ref="A46:A75" si="226">SUMIF($H$5:$ZZ$5,"QTY*Equipment",$H46:$ZZ46)</f>
        <v>0</v>
      </c>
      <c r="B46" s="60">
        <f t="shared" ref="B46:B75" si="227">SUMIF($H$5:$ZZ$5,"QTY*Install",$H46:$ZZ46)</f>
        <v>0</v>
      </c>
      <c r="C46" s="149"/>
      <c r="D46" s="150" t="s">
        <v>834</v>
      </c>
      <c r="E46" s="318" t="s">
        <v>662</v>
      </c>
      <c r="F46" s="147">
        <f t="shared" si="193"/>
        <v>2</v>
      </c>
      <c r="G46" s="63"/>
      <c r="H46" s="148"/>
      <c r="I46" s="278">
        <v>2</v>
      </c>
      <c r="J46" s="66">
        <f t="shared" si="196"/>
        <v>0</v>
      </c>
      <c r="K46" s="67">
        <f t="shared" si="197"/>
        <v>0</v>
      </c>
      <c r="L46" s="278"/>
      <c r="M46" s="66">
        <f t="shared" ref="M46:M47" si="228">L46*$G46</f>
        <v>0</v>
      </c>
      <c r="N46" s="67">
        <f t="shared" ref="N46:N47" si="229">L46*$H46</f>
        <v>0</v>
      </c>
      <c r="O46" s="278"/>
      <c r="P46" s="66">
        <f t="shared" ref="P46:P47" si="230">O46*$G46</f>
        <v>0</v>
      </c>
      <c r="Q46" s="67">
        <f t="shared" ref="Q46:Q47" si="231">O46*$H46</f>
        <v>0</v>
      </c>
      <c r="R46" s="278"/>
      <c r="S46" s="66">
        <f t="shared" ref="S46:S47" si="232">R46*$G46</f>
        <v>0</v>
      </c>
      <c r="T46" s="67">
        <f t="shared" ref="T46:T47" si="233">R46*$H46</f>
        <v>0</v>
      </c>
      <c r="U46" s="278"/>
      <c r="V46" s="66">
        <f t="shared" ref="V46:V47" si="234">U46*$G46</f>
        <v>0</v>
      </c>
      <c r="W46" s="67">
        <f t="shared" ref="W46:W47" si="235">U46*$H46</f>
        <v>0</v>
      </c>
      <c r="X46" s="278"/>
      <c r="Y46" s="66">
        <f t="shared" ref="Y46:Y47" si="236">X46*$G46</f>
        <v>0</v>
      </c>
      <c r="Z46" s="67">
        <f t="shared" ref="Z46:Z47" si="237">X46*$H46</f>
        <v>0</v>
      </c>
      <c r="AA46" s="278"/>
      <c r="AB46" s="66">
        <f t="shared" ref="AB46:AB47" si="238">AA46*$G46</f>
        <v>0</v>
      </c>
      <c r="AC46" s="67">
        <f t="shared" ref="AC46:AC47" si="239">AA46*$H46</f>
        <v>0</v>
      </c>
      <c r="AD46" s="278"/>
      <c r="AE46" s="66">
        <f t="shared" ref="AE46:AE47" si="240">AD46*$G46</f>
        <v>0</v>
      </c>
      <c r="AF46" s="67">
        <f t="shared" ref="AF46:AF47" si="241">AD46*$H46</f>
        <v>0</v>
      </c>
      <c r="AG46" s="278"/>
      <c r="AH46" s="66">
        <f t="shared" ref="AH46:AH47" si="242">AG46*$G46</f>
        <v>0</v>
      </c>
      <c r="AI46" s="67">
        <f t="shared" ref="AI46:AI47" si="243">AG46*$H46</f>
        <v>0</v>
      </c>
      <c r="AJ46" s="278"/>
      <c r="AK46" s="66">
        <f t="shared" ref="AK46:AK47" si="244">AJ46*$G46</f>
        <v>0</v>
      </c>
      <c r="AL46" s="67">
        <f t="shared" ref="AL46:AL47" si="245">AJ46*$H46</f>
        <v>0</v>
      </c>
      <c r="AM46" s="278"/>
      <c r="AN46" s="66">
        <f t="shared" ref="AN46:AN47" si="246">AM46*$G46</f>
        <v>0</v>
      </c>
      <c r="AO46" s="67">
        <f t="shared" ref="AO46:AO47" si="247">AM46*$H46</f>
        <v>0</v>
      </c>
      <c r="AP46" s="278"/>
      <c r="AQ46" s="66">
        <f t="shared" ref="AQ46:AQ47" si="248">AP46*$G46</f>
        <v>0</v>
      </c>
      <c r="AR46" s="67">
        <f t="shared" ref="AR46:AR47" si="249">AP46*$H46</f>
        <v>0</v>
      </c>
      <c r="AS46" s="278"/>
      <c r="AT46" s="66">
        <f t="shared" ref="AT46:AT47" si="250">AS46*$G46</f>
        <v>0</v>
      </c>
      <c r="AU46" s="67">
        <f t="shared" ref="AU46:AU47" si="251">AS46*$H46</f>
        <v>0</v>
      </c>
      <c r="AV46" s="278"/>
      <c r="AW46" s="66">
        <f t="shared" ref="AW46:AW47" si="252">AV46*$G46</f>
        <v>0</v>
      </c>
      <c r="AX46" s="67">
        <f t="shared" ref="AX46:AX47" si="253">AV46*$H46</f>
        <v>0</v>
      </c>
      <c r="AY46" s="278"/>
      <c r="AZ46" s="66">
        <f t="shared" ref="AZ46:AZ47" si="254">AY46*$G46</f>
        <v>0</v>
      </c>
      <c r="BA46" s="67">
        <f t="shared" ref="BA46:BA47" si="255">AY46*$H46</f>
        <v>0</v>
      </c>
    </row>
    <row r="47" spans="1:53" ht="14.4" x14ac:dyDescent="0.3">
      <c r="A47" s="59">
        <f t="shared" si="226"/>
        <v>0</v>
      </c>
      <c r="B47" s="60">
        <f t="shared" si="227"/>
        <v>0</v>
      </c>
      <c r="C47" s="149"/>
      <c r="D47" s="150" t="s">
        <v>835</v>
      </c>
      <c r="E47" s="320"/>
      <c r="F47" s="147">
        <f t="shared" si="193"/>
        <v>0</v>
      </c>
      <c r="G47" s="63"/>
      <c r="H47" s="148"/>
      <c r="I47" s="386"/>
      <c r="J47" s="66">
        <f t="shared" si="196"/>
        <v>0</v>
      </c>
      <c r="K47" s="67">
        <f t="shared" si="197"/>
        <v>0</v>
      </c>
      <c r="L47" s="386"/>
      <c r="M47" s="66">
        <f t="shared" si="228"/>
        <v>0</v>
      </c>
      <c r="N47" s="67">
        <f t="shared" si="229"/>
        <v>0</v>
      </c>
      <c r="O47" s="386"/>
      <c r="P47" s="66">
        <f t="shared" si="230"/>
        <v>0</v>
      </c>
      <c r="Q47" s="67">
        <f t="shared" si="231"/>
        <v>0</v>
      </c>
      <c r="R47" s="386"/>
      <c r="S47" s="66">
        <f t="shared" si="232"/>
        <v>0</v>
      </c>
      <c r="T47" s="67">
        <f t="shared" si="233"/>
        <v>0</v>
      </c>
      <c r="U47" s="386"/>
      <c r="V47" s="66">
        <f t="shared" si="234"/>
        <v>0</v>
      </c>
      <c r="W47" s="67">
        <f t="shared" si="235"/>
        <v>0</v>
      </c>
      <c r="X47" s="386"/>
      <c r="Y47" s="66">
        <f t="shared" si="236"/>
        <v>0</v>
      </c>
      <c r="Z47" s="67">
        <f t="shared" si="237"/>
        <v>0</v>
      </c>
      <c r="AA47" s="386"/>
      <c r="AB47" s="66">
        <f t="shared" si="238"/>
        <v>0</v>
      </c>
      <c r="AC47" s="67">
        <f t="shared" si="239"/>
        <v>0</v>
      </c>
      <c r="AD47" s="386"/>
      <c r="AE47" s="66">
        <f t="shared" si="240"/>
        <v>0</v>
      </c>
      <c r="AF47" s="67">
        <f t="shared" si="241"/>
        <v>0</v>
      </c>
      <c r="AG47" s="386"/>
      <c r="AH47" s="66">
        <f t="shared" si="242"/>
        <v>0</v>
      </c>
      <c r="AI47" s="67">
        <f t="shared" si="243"/>
        <v>0</v>
      </c>
      <c r="AJ47" s="386"/>
      <c r="AK47" s="66">
        <f t="shared" si="244"/>
        <v>0</v>
      </c>
      <c r="AL47" s="67">
        <f t="shared" si="245"/>
        <v>0</v>
      </c>
      <c r="AM47" s="386"/>
      <c r="AN47" s="66">
        <f t="shared" si="246"/>
        <v>0</v>
      </c>
      <c r="AO47" s="67">
        <f t="shared" si="247"/>
        <v>0</v>
      </c>
      <c r="AP47" s="386"/>
      <c r="AQ47" s="66">
        <f t="shared" si="248"/>
        <v>0</v>
      </c>
      <c r="AR47" s="67">
        <f t="shared" si="249"/>
        <v>0</v>
      </c>
      <c r="AS47" s="386"/>
      <c r="AT47" s="66">
        <f t="shared" si="250"/>
        <v>0</v>
      </c>
      <c r="AU47" s="67">
        <f t="shared" si="251"/>
        <v>0</v>
      </c>
      <c r="AV47" s="386"/>
      <c r="AW47" s="66">
        <f t="shared" si="252"/>
        <v>0</v>
      </c>
      <c r="AX47" s="67">
        <f t="shared" si="253"/>
        <v>0</v>
      </c>
      <c r="AY47" s="386"/>
      <c r="AZ47" s="66">
        <f t="shared" si="254"/>
        <v>0</v>
      </c>
      <c r="BA47" s="67">
        <f t="shared" si="255"/>
        <v>0</v>
      </c>
    </row>
    <row r="48" spans="1:53" x14ac:dyDescent="0.25">
      <c r="A48" s="323"/>
      <c r="B48" s="324"/>
      <c r="C48" s="325"/>
      <c r="D48" s="150" t="s">
        <v>836</v>
      </c>
      <c r="E48" s="317" t="s">
        <v>691</v>
      </c>
      <c r="F48" s="55"/>
      <c r="G48" s="56"/>
      <c r="H48" s="53"/>
      <c r="I48" s="53"/>
      <c r="J48" s="276"/>
      <c r="K48" s="277"/>
      <c r="L48" s="53"/>
      <c r="M48" s="276"/>
      <c r="N48" s="277"/>
      <c r="O48" s="53"/>
      <c r="P48" s="276"/>
      <c r="Q48" s="277"/>
      <c r="R48" s="53"/>
      <c r="S48" s="276"/>
      <c r="T48" s="277"/>
      <c r="U48" s="53"/>
      <c r="V48" s="276"/>
      <c r="W48" s="277"/>
      <c r="X48" s="53"/>
      <c r="Y48" s="276"/>
      <c r="Z48" s="277"/>
      <c r="AA48" s="53"/>
      <c r="AB48" s="276"/>
      <c r="AC48" s="277"/>
      <c r="AD48" s="53"/>
      <c r="AE48" s="276"/>
      <c r="AF48" s="277"/>
      <c r="AG48" s="53"/>
      <c r="AH48" s="276"/>
      <c r="AI48" s="277"/>
      <c r="AJ48" s="53"/>
      <c r="AK48" s="276"/>
      <c r="AL48" s="277"/>
      <c r="AM48" s="53"/>
      <c r="AN48" s="276"/>
      <c r="AO48" s="277"/>
      <c r="AP48" s="53"/>
      <c r="AQ48" s="276"/>
      <c r="AR48" s="277"/>
      <c r="AS48" s="53"/>
      <c r="AT48" s="276"/>
      <c r="AU48" s="277"/>
      <c r="AV48" s="53"/>
      <c r="AW48" s="276"/>
      <c r="AX48" s="277"/>
      <c r="AY48" s="53"/>
      <c r="AZ48" s="276"/>
      <c r="BA48" s="277"/>
    </row>
    <row r="49" spans="1:53" x14ac:dyDescent="0.25">
      <c r="A49" s="59">
        <f t="shared" si="226"/>
        <v>0</v>
      </c>
      <c r="B49" s="60">
        <f t="shared" si="227"/>
        <v>0</v>
      </c>
      <c r="C49" s="149"/>
      <c r="D49" s="150" t="s">
        <v>837</v>
      </c>
      <c r="E49" s="318" t="s">
        <v>547</v>
      </c>
      <c r="F49" s="147">
        <f t="shared" si="193"/>
        <v>10</v>
      </c>
      <c r="G49" s="63"/>
      <c r="H49" s="148"/>
      <c r="I49" s="278">
        <v>2</v>
      </c>
      <c r="J49" s="66">
        <f t="shared" si="196"/>
        <v>0</v>
      </c>
      <c r="K49" s="67">
        <f t="shared" si="197"/>
        <v>0</v>
      </c>
      <c r="L49" s="278">
        <v>8</v>
      </c>
      <c r="M49" s="66">
        <f t="shared" ref="M49:M53" si="256">L49*$G49</f>
        <v>0</v>
      </c>
      <c r="N49" s="67">
        <f t="shared" ref="N49:N53" si="257">L49*$H49</f>
        <v>0</v>
      </c>
      <c r="O49" s="278"/>
      <c r="P49" s="66">
        <f t="shared" ref="P49:P53" si="258">O49*$G49</f>
        <v>0</v>
      </c>
      <c r="Q49" s="67">
        <f t="shared" ref="Q49:Q53" si="259">O49*$H49</f>
        <v>0</v>
      </c>
      <c r="R49" s="278"/>
      <c r="S49" s="66">
        <f t="shared" ref="S49:S53" si="260">R49*$G49</f>
        <v>0</v>
      </c>
      <c r="T49" s="67">
        <f t="shared" ref="T49:T53" si="261">R49*$H49</f>
        <v>0</v>
      </c>
      <c r="U49" s="278"/>
      <c r="V49" s="66">
        <f t="shared" ref="V49:V53" si="262">U49*$G49</f>
        <v>0</v>
      </c>
      <c r="W49" s="67">
        <f t="shared" ref="W49:W53" si="263">U49*$H49</f>
        <v>0</v>
      </c>
      <c r="X49" s="278"/>
      <c r="Y49" s="66">
        <f t="shared" ref="Y49:Y53" si="264">X49*$G49</f>
        <v>0</v>
      </c>
      <c r="Z49" s="67">
        <f t="shared" ref="Z49:Z53" si="265">X49*$H49</f>
        <v>0</v>
      </c>
      <c r="AA49" s="278"/>
      <c r="AB49" s="66">
        <f t="shared" ref="AB49:AB53" si="266">AA49*$G49</f>
        <v>0</v>
      </c>
      <c r="AC49" s="67">
        <f t="shared" ref="AC49:AC53" si="267">AA49*$H49</f>
        <v>0</v>
      </c>
      <c r="AD49" s="278"/>
      <c r="AE49" s="66">
        <f t="shared" ref="AE49:AE53" si="268">AD49*$G49</f>
        <v>0</v>
      </c>
      <c r="AF49" s="67">
        <f t="shared" ref="AF49:AF53" si="269">AD49*$H49</f>
        <v>0</v>
      </c>
      <c r="AG49" s="278"/>
      <c r="AH49" s="66">
        <f t="shared" ref="AH49:AH53" si="270">AG49*$G49</f>
        <v>0</v>
      </c>
      <c r="AI49" s="67">
        <f t="shared" ref="AI49:AI53" si="271">AG49*$H49</f>
        <v>0</v>
      </c>
      <c r="AJ49" s="278"/>
      <c r="AK49" s="66">
        <f t="shared" ref="AK49:AK53" si="272">AJ49*$G49</f>
        <v>0</v>
      </c>
      <c r="AL49" s="67">
        <f t="shared" ref="AL49:AL53" si="273">AJ49*$H49</f>
        <v>0</v>
      </c>
      <c r="AM49" s="278"/>
      <c r="AN49" s="66">
        <f t="shared" ref="AN49:AN53" si="274">AM49*$G49</f>
        <v>0</v>
      </c>
      <c r="AO49" s="67">
        <f t="shared" ref="AO49:AO53" si="275">AM49*$H49</f>
        <v>0</v>
      </c>
      <c r="AP49" s="278"/>
      <c r="AQ49" s="66">
        <f t="shared" ref="AQ49:AQ53" si="276">AP49*$G49</f>
        <v>0</v>
      </c>
      <c r="AR49" s="67">
        <f t="shared" ref="AR49:AR53" si="277">AP49*$H49</f>
        <v>0</v>
      </c>
      <c r="AS49" s="278"/>
      <c r="AT49" s="66">
        <f t="shared" ref="AT49:AT53" si="278">AS49*$G49</f>
        <v>0</v>
      </c>
      <c r="AU49" s="67">
        <f t="shared" ref="AU49:AU53" si="279">AS49*$H49</f>
        <v>0</v>
      </c>
      <c r="AV49" s="278"/>
      <c r="AW49" s="66">
        <f t="shared" ref="AW49:AW53" si="280">AV49*$G49</f>
        <v>0</v>
      </c>
      <c r="AX49" s="67">
        <f t="shared" ref="AX49:AX53" si="281">AV49*$H49</f>
        <v>0</v>
      </c>
      <c r="AY49" s="278"/>
      <c r="AZ49" s="66">
        <f t="shared" ref="AZ49:AZ53" si="282">AY49*$G49</f>
        <v>0</v>
      </c>
      <c r="BA49" s="67">
        <f t="shared" ref="BA49:BA53" si="283">AY49*$H49</f>
        <v>0</v>
      </c>
    </row>
    <row r="50" spans="1:53" x14ac:dyDescent="0.25">
      <c r="A50" s="59">
        <f t="shared" si="226"/>
        <v>0</v>
      </c>
      <c r="B50" s="60">
        <f t="shared" si="227"/>
        <v>0</v>
      </c>
      <c r="C50" s="149"/>
      <c r="D50" s="150" t="s">
        <v>838</v>
      </c>
      <c r="E50" s="385" t="s">
        <v>899</v>
      </c>
      <c r="F50" s="147">
        <f t="shared" si="193"/>
        <v>10</v>
      </c>
      <c r="G50" s="63"/>
      <c r="H50" s="148"/>
      <c r="I50" s="278">
        <v>2</v>
      </c>
      <c r="J50" s="66">
        <f t="shared" si="196"/>
        <v>0</v>
      </c>
      <c r="K50" s="67">
        <f t="shared" si="197"/>
        <v>0</v>
      </c>
      <c r="L50" s="278">
        <v>8</v>
      </c>
      <c r="M50" s="66">
        <f t="shared" si="256"/>
        <v>0</v>
      </c>
      <c r="N50" s="67">
        <f t="shared" si="257"/>
        <v>0</v>
      </c>
      <c r="O50" s="278"/>
      <c r="P50" s="66">
        <f t="shared" si="258"/>
        <v>0</v>
      </c>
      <c r="Q50" s="67">
        <f t="shared" si="259"/>
        <v>0</v>
      </c>
      <c r="R50" s="278"/>
      <c r="S50" s="66">
        <f t="shared" si="260"/>
        <v>0</v>
      </c>
      <c r="T50" s="67">
        <f t="shared" si="261"/>
        <v>0</v>
      </c>
      <c r="U50" s="278"/>
      <c r="V50" s="66">
        <f t="shared" si="262"/>
        <v>0</v>
      </c>
      <c r="W50" s="67">
        <f t="shared" si="263"/>
        <v>0</v>
      </c>
      <c r="X50" s="278"/>
      <c r="Y50" s="66">
        <f t="shared" si="264"/>
        <v>0</v>
      </c>
      <c r="Z50" s="67">
        <f t="shared" si="265"/>
        <v>0</v>
      </c>
      <c r="AA50" s="278"/>
      <c r="AB50" s="66">
        <f t="shared" si="266"/>
        <v>0</v>
      </c>
      <c r="AC50" s="67">
        <f t="shared" si="267"/>
        <v>0</v>
      </c>
      <c r="AD50" s="278"/>
      <c r="AE50" s="66">
        <f t="shared" si="268"/>
        <v>0</v>
      </c>
      <c r="AF50" s="67">
        <f t="shared" si="269"/>
        <v>0</v>
      </c>
      <c r="AG50" s="278"/>
      <c r="AH50" s="66">
        <f t="shared" si="270"/>
        <v>0</v>
      </c>
      <c r="AI50" s="67">
        <f t="shared" si="271"/>
        <v>0</v>
      </c>
      <c r="AJ50" s="278"/>
      <c r="AK50" s="66">
        <f t="shared" si="272"/>
        <v>0</v>
      </c>
      <c r="AL50" s="67">
        <f t="shared" si="273"/>
        <v>0</v>
      </c>
      <c r="AM50" s="278"/>
      <c r="AN50" s="66">
        <f t="shared" si="274"/>
        <v>0</v>
      </c>
      <c r="AO50" s="67">
        <f t="shared" si="275"/>
        <v>0</v>
      </c>
      <c r="AP50" s="278"/>
      <c r="AQ50" s="66">
        <f t="shared" si="276"/>
        <v>0</v>
      </c>
      <c r="AR50" s="67">
        <f t="shared" si="277"/>
        <v>0</v>
      </c>
      <c r="AS50" s="278"/>
      <c r="AT50" s="66">
        <f t="shared" si="278"/>
        <v>0</v>
      </c>
      <c r="AU50" s="67">
        <f t="shared" si="279"/>
        <v>0</v>
      </c>
      <c r="AV50" s="278"/>
      <c r="AW50" s="66">
        <f t="shared" si="280"/>
        <v>0</v>
      </c>
      <c r="AX50" s="67">
        <f t="shared" si="281"/>
        <v>0</v>
      </c>
      <c r="AY50" s="278"/>
      <c r="AZ50" s="66">
        <f t="shared" si="282"/>
        <v>0</v>
      </c>
      <c r="BA50" s="67">
        <f t="shared" si="283"/>
        <v>0</v>
      </c>
    </row>
    <row r="51" spans="1:53" ht="14.4" x14ac:dyDescent="0.3">
      <c r="A51" s="59">
        <f t="shared" si="226"/>
        <v>0</v>
      </c>
      <c r="B51" s="60">
        <f t="shared" si="227"/>
        <v>0</v>
      </c>
      <c r="C51" s="149"/>
      <c r="D51" s="150" t="s">
        <v>839</v>
      </c>
      <c r="E51" s="320"/>
      <c r="F51" s="147">
        <f t="shared" si="193"/>
        <v>0</v>
      </c>
      <c r="G51" s="63"/>
      <c r="H51" s="148"/>
      <c r="I51" s="203"/>
      <c r="J51" s="66">
        <f t="shared" si="196"/>
        <v>0</v>
      </c>
      <c r="K51" s="67">
        <f t="shared" si="197"/>
        <v>0</v>
      </c>
      <c r="L51" s="203"/>
      <c r="M51" s="66">
        <f t="shared" si="256"/>
        <v>0</v>
      </c>
      <c r="N51" s="67">
        <f t="shared" si="257"/>
        <v>0</v>
      </c>
      <c r="O51" s="203"/>
      <c r="P51" s="66">
        <f t="shared" si="258"/>
        <v>0</v>
      </c>
      <c r="Q51" s="67">
        <f t="shared" si="259"/>
        <v>0</v>
      </c>
      <c r="R51" s="203"/>
      <c r="S51" s="66">
        <f t="shared" si="260"/>
        <v>0</v>
      </c>
      <c r="T51" s="67">
        <f t="shared" si="261"/>
        <v>0</v>
      </c>
      <c r="U51" s="203"/>
      <c r="V51" s="66">
        <f t="shared" si="262"/>
        <v>0</v>
      </c>
      <c r="W51" s="67">
        <f t="shared" si="263"/>
        <v>0</v>
      </c>
      <c r="X51" s="203"/>
      <c r="Y51" s="66">
        <f t="shared" si="264"/>
        <v>0</v>
      </c>
      <c r="Z51" s="67">
        <f t="shared" si="265"/>
        <v>0</v>
      </c>
      <c r="AA51" s="203"/>
      <c r="AB51" s="66">
        <f t="shared" si="266"/>
        <v>0</v>
      </c>
      <c r="AC51" s="67">
        <f t="shared" si="267"/>
        <v>0</v>
      </c>
      <c r="AD51" s="203"/>
      <c r="AE51" s="66">
        <f t="shared" si="268"/>
        <v>0</v>
      </c>
      <c r="AF51" s="67">
        <f t="shared" si="269"/>
        <v>0</v>
      </c>
      <c r="AG51" s="203"/>
      <c r="AH51" s="66">
        <f t="shared" si="270"/>
        <v>0</v>
      </c>
      <c r="AI51" s="67">
        <f t="shared" si="271"/>
        <v>0</v>
      </c>
      <c r="AJ51" s="203"/>
      <c r="AK51" s="66">
        <f t="shared" si="272"/>
        <v>0</v>
      </c>
      <c r="AL51" s="67">
        <f t="shared" si="273"/>
        <v>0</v>
      </c>
      <c r="AM51" s="203"/>
      <c r="AN51" s="66">
        <f t="shared" si="274"/>
        <v>0</v>
      </c>
      <c r="AO51" s="67">
        <f t="shared" si="275"/>
        <v>0</v>
      </c>
      <c r="AP51" s="203"/>
      <c r="AQ51" s="66">
        <f t="shared" si="276"/>
        <v>0</v>
      </c>
      <c r="AR51" s="67">
        <f t="shared" si="277"/>
        <v>0</v>
      </c>
      <c r="AS51" s="203"/>
      <c r="AT51" s="66">
        <f t="shared" si="278"/>
        <v>0</v>
      </c>
      <c r="AU51" s="67">
        <f t="shared" si="279"/>
        <v>0</v>
      </c>
      <c r="AV51" s="203"/>
      <c r="AW51" s="66">
        <f t="shared" si="280"/>
        <v>0</v>
      </c>
      <c r="AX51" s="67">
        <f t="shared" si="281"/>
        <v>0</v>
      </c>
      <c r="AY51" s="203"/>
      <c r="AZ51" s="66">
        <f t="shared" si="282"/>
        <v>0</v>
      </c>
      <c r="BA51" s="67">
        <f t="shared" si="283"/>
        <v>0</v>
      </c>
    </row>
    <row r="52" spans="1:53" ht="14.4" x14ac:dyDescent="0.3">
      <c r="A52" s="59">
        <f t="shared" si="226"/>
        <v>0</v>
      </c>
      <c r="B52" s="60">
        <f t="shared" si="227"/>
        <v>0</v>
      </c>
      <c r="C52" s="149"/>
      <c r="D52" s="150" t="s">
        <v>862</v>
      </c>
      <c r="E52" s="320"/>
      <c r="F52" s="147">
        <f t="shared" si="193"/>
        <v>0</v>
      </c>
      <c r="G52" s="63"/>
      <c r="H52" s="148"/>
      <c r="I52" s="203"/>
      <c r="J52" s="66">
        <f t="shared" ref="J52" si="284">I52*$G52</f>
        <v>0</v>
      </c>
      <c r="K52" s="67">
        <f t="shared" ref="K52" si="285">I52*$H52</f>
        <v>0</v>
      </c>
      <c r="L52" s="203"/>
      <c r="M52" s="66">
        <f t="shared" ref="M52" si="286">L52*$G52</f>
        <v>0</v>
      </c>
      <c r="N52" s="67">
        <f t="shared" ref="N52" si="287">L52*$H52</f>
        <v>0</v>
      </c>
      <c r="O52" s="203"/>
      <c r="P52" s="66">
        <f t="shared" ref="P52" si="288">O52*$G52</f>
        <v>0</v>
      </c>
      <c r="Q52" s="67">
        <f t="shared" ref="Q52" si="289">O52*$H52</f>
        <v>0</v>
      </c>
      <c r="R52" s="203"/>
      <c r="S52" s="66">
        <f t="shared" ref="S52" si="290">R52*$G52</f>
        <v>0</v>
      </c>
      <c r="T52" s="67">
        <f t="shared" ref="T52" si="291">R52*$H52</f>
        <v>0</v>
      </c>
      <c r="U52" s="203"/>
      <c r="V52" s="66">
        <f t="shared" ref="V52" si="292">U52*$G52</f>
        <v>0</v>
      </c>
      <c r="W52" s="67">
        <f t="shared" ref="W52" si="293">U52*$H52</f>
        <v>0</v>
      </c>
      <c r="X52" s="203"/>
      <c r="Y52" s="66">
        <f t="shared" ref="Y52" si="294">X52*$G52</f>
        <v>0</v>
      </c>
      <c r="Z52" s="67">
        <f t="shared" ref="Z52" si="295">X52*$H52</f>
        <v>0</v>
      </c>
      <c r="AA52" s="203"/>
      <c r="AB52" s="66">
        <f t="shared" ref="AB52" si="296">AA52*$G52</f>
        <v>0</v>
      </c>
      <c r="AC52" s="67">
        <f t="shared" ref="AC52" si="297">AA52*$H52</f>
        <v>0</v>
      </c>
      <c r="AD52" s="203"/>
      <c r="AE52" s="66">
        <f t="shared" ref="AE52" si="298">AD52*$G52</f>
        <v>0</v>
      </c>
      <c r="AF52" s="67">
        <f t="shared" ref="AF52" si="299">AD52*$H52</f>
        <v>0</v>
      </c>
      <c r="AG52" s="203"/>
      <c r="AH52" s="66">
        <f t="shared" ref="AH52" si="300">AG52*$G52</f>
        <v>0</v>
      </c>
      <c r="AI52" s="67">
        <f t="shared" ref="AI52" si="301">AG52*$H52</f>
        <v>0</v>
      </c>
      <c r="AJ52" s="203"/>
      <c r="AK52" s="66">
        <f t="shared" ref="AK52" si="302">AJ52*$G52</f>
        <v>0</v>
      </c>
      <c r="AL52" s="67">
        <f t="shared" ref="AL52" si="303">AJ52*$H52</f>
        <v>0</v>
      </c>
      <c r="AM52" s="203"/>
      <c r="AN52" s="66">
        <f t="shared" ref="AN52" si="304">AM52*$G52</f>
        <v>0</v>
      </c>
      <c r="AO52" s="67">
        <f t="shared" ref="AO52" si="305">AM52*$H52</f>
        <v>0</v>
      </c>
      <c r="AP52" s="203"/>
      <c r="AQ52" s="66">
        <f t="shared" ref="AQ52" si="306">AP52*$G52</f>
        <v>0</v>
      </c>
      <c r="AR52" s="67">
        <f t="shared" ref="AR52" si="307">AP52*$H52</f>
        <v>0</v>
      </c>
      <c r="AS52" s="203"/>
      <c r="AT52" s="66">
        <f t="shared" ref="AT52" si="308">AS52*$G52</f>
        <v>0</v>
      </c>
      <c r="AU52" s="67">
        <f t="shared" ref="AU52" si="309">AS52*$H52</f>
        <v>0</v>
      </c>
      <c r="AV52" s="203"/>
      <c r="AW52" s="66">
        <f t="shared" ref="AW52" si="310">AV52*$G52</f>
        <v>0</v>
      </c>
      <c r="AX52" s="67">
        <f t="shared" ref="AX52" si="311">AV52*$H52</f>
        <v>0</v>
      </c>
      <c r="AY52" s="203"/>
      <c r="AZ52" s="66">
        <f t="shared" ref="AZ52" si="312">AY52*$G52</f>
        <v>0</v>
      </c>
      <c r="BA52" s="67">
        <f t="shared" ref="BA52" si="313">AY52*$H52</f>
        <v>0</v>
      </c>
    </row>
    <row r="53" spans="1:53" ht="14.4" x14ac:dyDescent="0.3">
      <c r="A53" s="59">
        <f t="shared" si="226"/>
        <v>0</v>
      </c>
      <c r="B53" s="60">
        <f t="shared" si="227"/>
        <v>0</v>
      </c>
      <c r="C53" s="149"/>
      <c r="D53" s="150" t="s">
        <v>863</v>
      </c>
      <c r="E53" s="320"/>
      <c r="F53" s="147">
        <f t="shared" si="193"/>
        <v>0</v>
      </c>
      <c r="G53" s="63"/>
      <c r="H53" s="148"/>
      <c r="I53" s="203"/>
      <c r="J53" s="66">
        <f t="shared" si="196"/>
        <v>0</v>
      </c>
      <c r="K53" s="67">
        <f t="shared" si="197"/>
        <v>0</v>
      </c>
      <c r="L53" s="203"/>
      <c r="M53" s="66">
        <f t="shared" si="256"/>
        <v>0</v>
      </c>
      <c r="N53" s="67">
        <f t="shared" si="257"/>
        <v>0</v>
      </c>
      <c r="O53" s="203"/>
      <c r="P53" s="66">
        <f t="shared" si="258"/>
        <v>0</v>
      </c>
      <c r="Q53" s="67">
        <f t="shared" si="259"/>
        <v>0</v>
      </c>
      <c r="R53" s="203"/>
      <c r="S53" s="66">
        <f t="shared" si="260"/>
        <v>0</v>
      </c>
      <c r="T53" s="67">
        <f t="shared" si="261"/>
        <v>0</v>
      </c>
      <c r="U53" s="203"/>
      <c r="V53" s="66">
        <f t="shared" si="262"/>
        <v>0</v>
      </c>
      <c r="W53" s="67">
        <f t="shared" si="263"/>
        <v>0</v>
      </c>
      <c r="X53" s="203"/>
      <c r="Y53" s="66">
        <f t="shared" si="264"/>
        <v>0</v>
      </c>
      <c r="Z53" s="67">
        <f t="shared" si="265"/>
        <v>0</v>
      </c>
      <c r="AA53" s="203"/>
      <c r="AB53" s="66">
        <f t="shared" si="266"/>
        <v>0</v>
      </c>
      <c r="AC53" s="67">
        <f t="shared" si="267"/>
        <v>0</v>
      </c>
      <c r="AD53" s="203"/>
      <c r="AE53" s="66">
        <f t="shared" si="268"/>
        <v>0</v>
      </c>
      <c r="AF53" s="67">
        <f t="shared" si="269"/>
        <v>0</v>
      </c>
      <c r="AG53" s="203"/>
      <c r="AH53" s="66">
        <f t="shared" si="270"/>
        <v>0</v>
      </c>
      <c r="AI53" s="67">
        <f t="shared" si="271"/>
        <v>0</v>
      </c>
      <c r="AJ53" s="203"/>
      <c r="AK53" s="66">
        <f t="shared" si="272"/>
        <v>0</v>
      </c>
      <c r="AL53" s="67">
        <f t="shared" si="273"/>
        <v>0</v>
      </c>
      <c r="AM53" s="203"/>
      <c r="AN53" s="66">
        <f t="shared" si="274"/>
        <v>0</v>
      </c>
      <c r="AO53" s="67">
        <f t="shared" si="275"/>
        <v>0</v>
      </c>
      <c r="AP53" s="203"/>
      <c r="AQ53" s="66">
        <f t="shared" si="276"/>
        <v>0</v>
      </c>
      <c r="AR53" s="67">
        <f t="shared" si="277"/>
        <v>0</v>
      </c>
      <c r="AS53" s="203"/>
      <c r="AT53" s="66">
        <f t="shared" si="278"/>
        <v>0</v>
      </c>
      <c r="AU53" s="67">
        <f t="shared" si="279"/>
        <v>0</v>
      </c>
      <c r="AV53" s="203"/>
      <c r="AW53" s="66">
        <f t="shared" si="280"/>
        <v>0</v>
      </c>
      <c r="AX53" s="67">
        <f t="shared" si="281"/>
        <v>0</v>
      </c>
      <c r="AY53" s="203"/>
      <c r="AZ53" s="66">
        <f t="shared" si="282"/>
        <v>0</v>
      </c>
      <c r="BA53" s="67">
        <f t="shared" si="283"/>
        <v>0</v>
      </c>
    </row>
    <row r="54" spans="1:53" x14ac:dyDescent="0.25">
      <c r="A54" s="323"/>
      <c r="B54" s="324"/>
      <c r="C54" s="325"/>
      <c r="D54" s="144" t="s">
        <v>840</v>
      </c>
      <c r="E54" s="317" t="s">
        <v>51</v>
      </c>
      <c r="F54" s="312">
        <f t="shared" si="193"/>
        <v>10</v>
      </c>
      <c r="G54" s="56"/>
      <c r="H54" s="53"/>
      <c r="I54" s="311">
        <f>SUM(I55:I58)</f>
        <v>2</v>
      </c>
      <c r="J54" s="276"/>
      <c r="K54" s="277"/>
      <c r="L54" s="311">
        <f>SUM(L55:L58)</f>
        <v>8</v>
      </c>
      <c r="M54" s="276"/>
      <c r="N54" s="277"/>
      <c r="O54" s="311">
        <f>SUM(O55:O58)</f>
        <v>0</v>
      </c>
      <c r="P54" s="276"/>
      <c r="Q54" s="277"/>
      <c r="R54" s="311">
        <f>SUM(R55:R58)</f>
        <v>0</v>
      </c>
      <c r="S54" s="276"/>
      <c r="T54" s="277"/>
      <c r="U54" s="311">
        <f>SUM(U55:U58)</f>
        <v>0</v>
      </c>
      <c r="V54" s="276"/>
      <c r="W54" s="277"/>
      <c r="X54" s="311">
        <f>SUM(X55:X58)</f>
        <v>0</v>
      </c>
      <c r="Y54" s="276"/>
      <c r="Z54" s="277"/>
      <c r="AA54" s="311">
        <f>SUM(AA55:AA58)</f>
        <v>0</v>
      </c>
      <c r="AB54" s="276"/>
      <c r="AC54" s="277"/>
      <c r="AD54" s="311">
        <f>SUM(AD55:AD58)</f>
        <v>0</v>
      </c>
      <c r="AE54" s="276"/>
      <c r="AF54" s="277"/>
      <c r="AG54" s="311">
        <f>SUM(AG55:AG58)</f>
        <v>0</v>
      </c>
      <c r="AH54" s="276"/>
      <c r="AI54" s="277"/>
      <c r="AJ54" s="311">
        <f>SUM(AJ55:AJ58)</f>
        <v>0</v>
      </c>
      <c r="AK54" s="276"/>
      <c r="AL54" s="277"/>
      <c r="AM54" s="311">
        <f>SUM(AM55:AM58)</f>
        <v>0</v>
      </c>
      <c r="AN54" s="276"/>
      <c r="AO54" s="277"/>
      <c r="AP54" s="311">
        <f>SUM(AP55:AP58)</f>
        <v>0</v>
      </c>
      <c r="AQ54" s="276"/>
      <c r="AR54" s="277"/>
      <c r="AS54" s="311">
        <f>SUM(AS55:AS58)</f>
        <v>0</v>
      </c>
      <c r="AT54" s="276"/>
      <c r="AU54" s="277"/>
      <c r="AV54" s="311">
        <f>SUM(AV55:AV58)</f>
        <v>0</v>
      </c>
      <c r="AW54" s="276"/>
      <c r="AX54" s="277"/>
      <c r="AY54" s="311">
        <f>SUM(AY55:AY58)</f>
        <v>0</v>
      </c>
      <c r="AZ54" s="276"/>
      <c r="BA54" s="277"/>
    </row>
    <row r="55" spans="1:53" x14ac:dyDescent="0.25">
      <c r="A55" s="59">
        <f t="shared" si="226"/>
        <v>0</v>
      </c>
      <c r="B55" s="60">
        <f t="shared" si="227"/>
        <v>0</v>
      </c>
      <c r="C55" s="149"/>
      <c r="D55" s="150" t="s">
        <v>841</v>
      </c>
      <c r="E55" s="318" t="s">
        <v>655</v>
      </c>
      <c r="F55" s="147">
        <f t="shared" si="193"/>
        <v>10</v>
      </c>
      <c r="G55" s="63"/>
      <c r="H55" s="148"/>
      <c r="I55" s="330">
        <v>2</v>
      </c>
      <c r="J55" s="66">
        <f t="shared" ref="J55:J58" si="314">I55*$G55</f>
        <v>0</v>
      </c>
      <c r="K55" s="67">
        <f t="shared" ref="K55:K58" si="315">I55*$H55</f>
        <v>0</v>
      </c>
      <c r="L55" s="330">
        <v>8</v>
      </c>
      <c r="M55" s="66">
        <f t="shared" ref="M55:M58" si="316">L55*$G55</f>
        <v>0</v>
      </c>
      <c r="N55" s="67">
        <f t="shared" ref="N55:N58" si="317">L55*$H55</f>
        <v>0</v>
      </c>
      <c r="O55" s="330"/>
      <c r="P55" s="66">
        <f t="shared" ref="P55:P58" si="318">O55*$G55</f>
        <v>0</v>
      </c>
      <c r="Q55" s="67">
        <f t="shared" ref="Q55:Q58" si="319">O55*$H55</f>
        <v>0</v>
      </c>
      <c r="R55" s="330"/>
      <c r="S55" s="66">
        <f t="shared" ref="S55:S58" si="320">R55*$G55</f>
        <v>0</v>
      </c>
      <c r="T55" s="67">
        <f t="shared" ref="T55:T58" si="321">R55*$H55</f>
        <v>0</v>
      </c>
      <c r="U55" s="330"/>
      <c r="V55" s="66">
        <f t="shared" ref="V55:V58" si="322">U55*$G55</f>
        <v>0</v>
      </c>
      <c r="W55" s="67">
        <f t="shared" ref="W55:W58" si="323">U55*$H55</f>
        <v>0</v>
      </c>
      <c r="X55" s="330"/>
      <c r="Y55" s="66">
        <f t="shared" ref="Y55:Y58" si="324">X55*$G55</f>
        <v>0</v>
      </c>
      <c r="Z55" s="67">
        <f t="shared" ref="Z55:Z58" si="325">X55*$H55</f>
        <v>0</v>
      </c>
      <c r="AA55" s="330"/>
      <c r="AB55" s="66">
        <f t="shared" ref="AB55:AB58" si="326">AA55*$G55</f>
        <v>0</v>
      </c>
      <c r="AC55" s="67">
        <f t="shared" ref="AC55:AC58" si="327">AA55*$H55</f>
        <v>0</v>
      </c>
      <c r="AD55" s="330"/>
      <c r="AE55" s="66">
        <f t="shared" ref="AE55:AE58" si="328">AD55*$G55</f>
        <v>0</v>
      </c>
      <c r="AF55" s="67">
        <f t="shared" ref="AF55:AF58" si="329">AD55*$H55</f>
        <v>0</v>
      </c>
      <c r="AG55" s="330"/>
      <c r="AH55" s="66">
        <f t="shared" ref="AH55:AH58" si="330">AG55*$G55</f>
        <v>0</v>
      </c>
      <c r="AI55" s="67">
        <f t="shared" ref="AI55:AI58" si="331">AG55*$H55</f>
        <v>0</v>
      </c>
      <c r="AJ55" s="330"/>
      <c r="AK55" s="66">
        <f t="shared" ref="AK55:AK58" si="332">AJ55*$G55</f>
        <v>0</v>
      </c>
      <c r="AL55" s="67">
        <f t="shared" ref="AL55:AL58" si="333">AJ55*$H55</f>
        <v>0</v>
      </c>
      <c r="AM55" s="330"/>
      <c r="AN55" s="66">
        <f t="shared" ref="AN55:AN58" si="334">AM55*$G55</f>
        <v>0</v>
      </c>
      <c r="AO55" s="67">
        <f t="shared" ref="AO55:AO58" si="335">AM55*$H55</f>
        <v>0</v>
      </c>
      <c r="AP55" s="330"/>
      <c r="AQ55" s="66">
        <f t="shared" ref="AQ55:AQ58" si="336">AP55*$G55</f>
        <v>0</v>
      </c>
      <c r="AR55" s="67">
        <f t="shared" ref="AR55:AR58" si="337">AP55*$H55</f>
        <v>0</v>
      </c>
      <c r="AS55" s="330"/>
      <c r="AT55" s="66">
        <f t="shared" ref="AT55:AT58" si="338">AS55*$G55</f>
        <v>0</v>
      </c>
      <c r="AU55" s="67">
        <f t="shared" ref="AU55:AU58" si="339">AS55*$H55</f>
        <v>0</v>
      </c>
      <c r="AV55" s="330"/>
      <c r="AW55" s="66">
        <f t="shared" ref="AW55:AW58" si="340">AV55*$G55</f>
        <v>0</v>
      </c>
      <c r="AX55" s="67">
        <f t="shared" ref="AX55:AX58" si="341">AV55*$H55</f>
        <v>0</v>
      </c>
      <c r="AY55" s="330"/>
      <c r="AZ55" s="66">
        <f t="shared" ref="AZ55:AZ58" si="342">AY55*$G55</f>
        <v>0</v>
      </c>
      <c r="BA55" s="67">
        <f t="shared" ref="BA55:BA58" si="343">AY55*$H55</f>
        <v>0</v>
      </c>
    </row>
    <row r="56" spans="1:53" ht="14.4" x14ac:dyDescent="0.3">
      <c r="A56" s="59">
        <f t="shared" si="226"/>
        <v>0</v>
      </c>
      <c r="B56" s="60">
        <f t="shared" si="227"/>
        <v>0</v>
      </c>
      <c r="C56" s="149"/>
      <c r="D56" s="150" t="s">
        <v>842</v>
      </c>
      <c r="E56" s="320"/>
      <c r="F56" s="147">
        <f t="shared" si="193"/>
        <v>0</v>
      </c>
      <c r="G56" s="63"/>
      <c r="H56" s="148"/>
      <c r="I56" s="203"/>
      <c r="J56" s="66">
        <f t="shared" si="314"/>
        <v>0</v>
      </c>
      <c r="K56" s="67">
        <f t="shared" si="315"/>
        <v>0</v>
      </c>
      <c r="L56" s="203"/>
      <c r="M56" s="66">
        <f t="shared" si="316"/>
        <v>0</v>
      </c>
      <c r="N56" s="67">
        <f t="shared" si="317"/>
        <v>0</v>
      </c>
      <c r="O56" s="203"/>
      <c r="P56" s="66">
        <f t="shared" si="318"/>
        <v>0</v>
      </c>
      <c r="Q56" s="67">
        <f t="shared" si="319"/>
        <v>0</v>
      </c>
      <c r="R56" s="203"/>
      <c r="S56" s="66">
        <f t="shared" si="320"/>
        <v>0</v>
      </c>
      <c r="T56" s="67">
        <f t="shared" si="321"/>
        <v>0</v>
      </c>
      <c r="U56" s="203"/>
      <c r="V56" s="66">
        <f t="shared" si="322"/>
        <v>0</v>
      </c>
      <c r="W56" s="67">
        <f t="shared" si="323"/>
        <v>0</v>
      </c>
      <c r="X56" s="203"/>
      <c r="Y56" s="66">
        <f t="shared" si="324"/>
        <v>0</v>
      </c>
      <c r="Z56" s="67">
        <f t="shared" si="325"/>
        <v>0</v>
      </c>
      <c r="AA56" s="203"/>
      <c r="AB56" s="66">
        <f t="shared" si="326"/>
        <v>0</v>
      </c>
      <c r="AC56" s="67">
        <f t="shared" si="327"/>
        <v>0</v>
      </c>
      <c r="AD56" s="203"/>
      <c r="AE56" s="66">
        <f t="shared" si="328"/>
        <v>0</v>
      </c>
      <c r="AF56" s="67">
        <f t="shared" si="329"/>
        <v>0</v>
      </c>
      <c r="AG56" s="203"/>
      <c r="AH56" s="66">
        <f t="shared" si="330"/>
        <v>0</v>
      </c>
      <c r="AI56" s="67">
        <f t="shared" si="331"/>
        <v>0</v>
      </c>
      <c r="AJ56" s="203"/>
      <c r="AK56" s="66">
        <f t="shared" si="332"/>
        <v>0</v>
      </c>
      <c r="AL56" s="67">
        <f t="shared" si="333"/>
        <v>0</v>
      </c>
      <c r="AM56" s="203"/>
      <c r="AN56" s="66">
        <f t="shared" si="334"/>
        <v>0</v>
      </c>
      <c r="AO56" s="67">
        <f t="shared" si="335"/>
        <v>0</v>
      </c>
      <c r="AP56" s="203"/>
      <c r="AQ56" s="66">
        <f t="shared" si="336"/>
        <v>0</v>
      </c>
      <c r="AR56" s="67">
        <f t="shared" si="337"/>
        <v>0</v>
      </c>
      <c r="AS56" s="203"/>
      <c r="AT56" s="66">
        <f t="shared" si="338"/>
        <v>0</v>
      </c>
      <c r="AU56" s="67">
        <f t="shared" si="339"/>
        <v>0</v>
      </c>
      <c r="AV56" s="203"/>
      <c r="AW56" s="66">
        <f t="shared" si="340"/>
        <v>0</v>
      </c>
      <c r="AX56" s="67">
        <f t="shared" si="341"/>
        <v>0</v>
      </c>
      <c r="AY56" s="203"/>
      <c r="AZ56" s="66">
        <f t="shared" si="342"/>
        <v>0</v>
      </c>
      <c r="BA56" s="67">
        <f t="shared" si="343"/>
        <v>0</v>
      </c>
    </row>
    <row r="57" spans="1:53" ht="14.4" x14ac:dyDescent="0.3">
      <c r="A57" s="59">
        <f t="shared" si="226"/>
        <v>0</v>
      </c>
      <c r="B57" s="60">
        <f t="shared" si="227"/>
        <v>0</v>
      </c>
      <c r="C57" s="149"/>
      <c r="D57" s="150" t="s">
        <v>843</v>
      </c>
      <c r="E57" s="320"/>
      <c r="F57" s="147">
        <f t="shared" si="193"/>
        <v>0</v>
      </c>
      <c r="G57" s="63"/>
      <c r="H57" s="148"/>
      <c r="I57" s="203"/>
      <c r="J57" s="66">
        <f t="shared" si="314"/>
        <v>0</v>
      </c>
      <c r="K57" s="67">
        <f t="shared" si="315"/>
        <v>0</v>
      </c>
      <c r="L57" s="203"/>
      <c r="M57" s="66">
        <f t="shared" si="316"/>
        <v>0</v>
      </c>
      <c r="N57" s="67">
        <f t="shared" si="317"/>
        <v>0</v>
      </c>
      <c r="O57" s="203"/>
      <c r="P57" s="66">
        <f t="shared" si="318"/>
        <v>0</v>
      </c>
      <c r="Q57" s="67">
        <f t="shared" si="319"/>
        <v>0</v>
      </c>
      <c r="R57" s="203"/>
      <c r="S57" s="66">
        <f t="shared" si="320"/>
        <v>0</v>
      </c>
      <c r="T57" s="67">
        <f t="shared" si="321"/>
        <v>0</v>
      </c>
      <c r="U57" s="203"/>
      <c r="V57" s="66">
        <f t="shared" si="322"/>
        <v>0</v>
      </c>
      <c r="W57" s="67">
        <f t="shared" si="323"/>
        <v>0</v>
      </c>
      <c r="X57" s="203"/>
      <c r="Y57" s="66">
        <f t="shared" si="324"/>
        <v>0</v>
      </c>
      <c r="Z57" s="67">
        <f t="shared" si="325"/>
        <v>0</v>
      </c>
      <c r="AA57" s="203"/>
      <c r="AB57" s="66">
        <f t="shared" si="326"/>
        <v>0</v>
      </c>
      <c r="AC57" s="67">
        <f t="shared" si="327"/>
        <v>0</v>
      </c>
      <c r="AD57" s="203"/>
      <c r="AE57" s="66">
        <f t="shared" si="328"/>
        <v>0</v>
      </c>
      <c r="AF57" s="67">
        <f t="shared" si="329"/>
        <v>0</v>
      </c>
      <c r="AG57" s="203"/>
      <c r="AH57" s="66">
        <f t="shared" si="330"/>
        <v>0</v>
      </c>
      <c r="AI57" s="67">
        <f t="shared" si="331"/>
        <v>0</v>
      </c>
      <c r="AJ57" s="203"/>
      <c r="AK57" s="66">
        <f t="shared" si="332"/>
        <v>0</v>
      </c>
      <c r="AL57" s="67">
        <f t="shared" si="333"/>
        <v>0</v>
      </c>
      <c r="AM57" s="203"/>
      <c r="AN57" s="66">
        <f t="shared" si="334"/>
        <v>0</v>
      </c>
      <c r="AO57" s="67">
        <f t="shared" si="335"/>
        <v>0</v>
      </c>
      <c r="AP57" s="203"/>
      <c r="AQ57" s="66">
        <f t="shared" si="336"/>
        <v>0</v>
      </c>
      <c r="AR57" s="67">
        <f t="shared" si="337"/>
        <v>0</v>
      </c>
      <c r="AS57" s="203"/>
      <c r="AT57" s="66">
        <f t="shared" si="338"/>
        <v>0</v>
      </c>
      <c r="AU57" s="67">
        <f t="shared" si="339"/>
        <v>0</v>
      </c>
      <c r="AV57" s="203"/>
      <c r="AW57" s="66">
        <f t="shared" si="340"/>
        <v>0</v>
      </c>
      <c r="AX57" s="67">
        <f t="shared" si="341"/>
        <v>0</v>
      </c>
      <c r="AY57" s="203"/>
      <c r="AZ57" s="66">
        <f t="shared" si="342"/>
        <v>0</v>
      </c>
      <c r="BA57" s="67">
        <f t="shared" si="343"/>
        <v>0</v>
      </c>
    </row>
    <row r="58" spans="1:53" ht="14.4" x14ac:dyDescent="0.3">
      <c r="A58" s="59">
        <f t="shared" si="226"/>
        <v>0</v>
      </c>
      <c r="B58" s="60">
        <f t="shared" si="227"/>
        <v>0</v>
      </c>
      <c r="C58" s="149"/>
      <c r="D58" s="150" t="s">
        <v>844</v>
      </c>
      <c r="E58" s="320"/>
      <c r="F58" s="147">
        <f t="shared" si="193"/>
        <v>0</v>
      </c>
      <c r="G58" s="63"/>
      <c r="H58" s="148"/>
      <c r="I58" s="203"/>
      <c r="J58" s="66">
        <f t="shared" si="314"/>
        <v>0</v>
      </c>
      <c r="K58" s="67">
        <f t="shared" si="315"/>
        <v>0</v>
      </c>
      <c r="L58" s="203"/>
      <c r="M58" s="66">
        <f t="shared" si="316"/>
        <v>0</v>
      </c>
      <c r="N58" s="67">
        <f t="shared" si="317"/>
        <v>0</v>
      </c>
      <c r="O58" s="203"/>
      <c r="P58" s="66">
        <f t="shared" si="318"/>
        <v>0</v>
      </c>
      <c r="Q58" s="67">
        <f t="shared" si="319"/>
        <v>0</v>
      </c>
      <c r="R58" s="203"/>
      <c r="S58" s="66">
        <f t="shared" si="320"/>
        <v>0</v>
      </c>
      <c r="T58" s="67">
        <f t="shared" si="321"/>
        <v>0</v>
      </c>
      <c r="U58" s="203"/>
      <c r="V58" s="66">
        <f t="shared" si="322"/>
        <v>0</v>
      </c>
      <c r="W58" s="67">
        <f t="shared" si="323"/>
        <v>0</v>
      </c>
      <c r="X58" s="203"/>
      <c r="Y58" s="66">
        <f t="shared" si="324"/>
        <v>0</v>
      </c>
      <c r="Z58" s="67">
        <f t="shared" si="325"/>
        <v>0</v>
      </c>
      <c r="AA58" s="203"/>
      <c r="AB58" s="66">
        <f t="shared" si="326"/>
        <v>0</v>
      </c>
      <c r="AC58" s="67">
        <f t="shared" si="327"/>
        <v>0</v>
      </c>
      <c r="AD58" s="203"/>
      <c r="AE58" s="66">
        <f t="shared" si="328"/>
        <v>0</v>
      </c>
      <c r="AF58" s="67">
        <f t="shared" si="329"/>
        <v>0</v>
      </c>
      <c r="AG58" s="203"/>
      <c r="AH58" s="66">
        <f t="shared" si="330"/>
        <v>0</v>
      </c>
      <c r="AI58" s="67">
        <f t="shared" si="331"/>
        <v>0</v>
      </c>
      <c r="AJ58" s="203"/>
      <c r="AK58" s="66">
        <f t="shared" si="332"/>
        <v>0</v>
      </c>
      <c r="AL58" s="67">
        <f t="shared" si="333"/>
        <v>0</v>
      </c>
      <c r="AM58" s="203"/>
      <c r="AN58" s="66">
        <f t="shared" si="334"/>
        <v>0</v>
      </c>
      <c r="AO58" s="67">
        <f t="shared" si="335"/>
        <v>0</v>
      </c>
      <c r="AP58" s="203"/>
      <c r="AQ58" s="66">
        <f t="shared" si="336"/>
        <v>0</v>
      </c>
      <c r="AR58" s="67">
        <f t="shared" si="337"/>
        <v>0</v>
      </c>
      <c r="AS58" s="203"/>
      <c r="AT58" s="66">
        <f t="shared" si="338"/>
        <v>0</v>
      </c>
      <c r="AU58" s="67">
        <f t="shared" si="339"/>
        <v>0</v>
      </c>
      <c r="AV58" s="203"/>
      <c r="AW58" s="66">
        <f t="shared" si="340"/>
        <v>0</v>
      </c>
      <c r="AX58" s="67">
        <f t="shared" si="341"/>
        <v>0</v>
      </c>
      <c r="AY58" s="203"/>
      <c r="AZ58" s="66">
        <f t="shared" si="342"/>
        <v>0</v>
      </c>
      <c r="BA58" s="67">
        <f t="shared" si="343"/>
        <v>0</v>
      </c>
    </row>
    <row r="59" spans="1:53" x14ac:dyDescent="0.25">
      <c r="A59" s="87"/>
      <c r="B59" s="69"/>
      <c r="C59" s="151"/>
      <c r="D59" s="144" t="s">
        <v>1083</v>
      </c>
      <c r="E59" s="329" t="s">
        <v>57</v>
      </c>
      <c r="F59" s="55"/>
      <c r="G59" s="56"/>
      <c r="H59" s="53"/>
      <c r="I59" s="56"/>
      <c r="J59" s="57"/>
      <c r="K59" s="55"/>
      <c r="L59" s="56"/>
      <c r="M59" s="57"/>
      <c r="N59" s="55"/>
      <c r="O59" s="56"/>
      <c r="P59" s="57"/>
      <c r="Q59" s="55"/>
      <c r="R59" s="56"/>
      <c r="S59" s="57"/>
      <c r="T59" s="55"/>
      <c r="U59" s="56"/>
      <c r="V59" s="57"/>
      <c r="W59" s="55"/>
      <c r="X59" s="56"/>
      <c r="Y59" s="57"/>
      <c r="Z59" s="55"/>
      <c r="AA59" s="56"/>
      <c r="AB59" s="57"/>
      <c r="AC59" s="55"/>
      <c r="AD59" s="56"/>
      <c r="AE59" s="57"/>
      <c r="AF59" s="55"/>
      <c r="AG59" s="56"/>
      <c r="AH59" s="57"/>
      <c r="AI59" s="55"/>
      <c r="AJ59" s="56"/>
      <c r="AK59" s="57"/>
      <c r="AL59" s="55"/>
      <c r="AM59" s="56"/>
      <c r="AN59" s="57"/>
      <c r="AO59" s="55"/>
      <c r="AP59" s="56"/>
      <c r="AQ59" s="57"/>
      <c r="AR59" s="55"/>
      <c r="AS59" s="56"/>
      <c r="AT59" s="57"/>
      <c r="AU59" s="55"/>
      <c r="AV59" s="56"/>
      <c r="AW59" s="57"/>
      <c r="AX59" s="55"/>
      <c r="AY59" s="56"/>
      <c r="AZ59" s="57"/>
      <c r="BA59" s="55"/>
    </row>
    <row r="60" spans="1:53" x14ac:dyDescent="0.25">
      <c r="A60" s="59">
        <f t="shared" si="226"/>
        <v>0</v>
      </c>
      <c r="B60" s="60">
        <f t="shared" si="227"/>
        <v>0</v>
      </c>
      <c r="C60" s="149"/>
      <c r="D60" s="150" t="s">
        <v>1084</v>
      </c>
      <c r="E60" s="326" t="s">
        <v>59</v>
      </c>
      <c r="F60" s="147">
        <f t="shared" ref="F60:F64" si="344">SUMIF($I$5:$ZG$5,"QTY",$I60:$ZG60)</f>
        <v>3</v>
      </c>
      <c r="G60" s="63"/>
      <c r="H60" s="148"/>
      <c r="I60" s="330"/>
      <c r="J60" s="66">
        <f t="shared" ref="J60:J64" si="345">I60*$G60</f>
        <v>0</v>
      </c>
      <c r="K60" s="67">
        <f t="shared" ref="K60:K64" si="346">I60*$H60</f>
        <v>0</v>
      </c>
      <c r="L60" s="330">
        <v>1</v>
      </c>
      <c r="M60" s="66">
        <f t="shared" ref="M60:M64" si="347">L60*$G60</f>
        <v>0</v>
      </c>
      <c r="N60" s="67">
        <f t="shared" ref="N60:N64" si="348">L60*$H60</f>
        <v>0</v>
      </c>
      <c r="O60" s="330"/>
      <c r="P60" s="66">
        <f t="shared" ref="P60:P64" si="349">O60*$G60</f>
        <v>0</v>
      </c>
      <c r="Q60" s="67">
        <f t="shared" ref="Q60:Q64" si="350">O60*$H60</f>
        <v>0</v>
      </c>
      <c r="R60" s="330">
        <v>1</v>
      </c>
      <c r="S60" s="66">
        <f t="shared" ref="S60:S64" si="351">R60*$G60</f>
        <v>0</v>
      </c>
      <c r="T60" s="67">
        <f t="shared" ref="T60:T64" si="352">R60*$H60</f>
        <v>0</v>
      </c>
      <c r="U60" s="330"/>
      <c r="V60" s="66">
        <f t="shared" ref="V60:V64" si="353">U60*$G60</f>
        <v>0</v>
      </c>
      <c r="W60" s="67">
        <f t="shared" ref="W60:W64" si="354">U60*$H60</f>
        <v>0</v>
      </c>
      <c r="X60" s="330">
        <v>1</v>
      </c>
      <c r="Y60" s="66">
        <f t="shared" ref="Y60:Y64" si="355">X60*$G60</f>
        <v>0</v>
      </c>
      <c r="Z60" s="67">
        <f t="shared" ref="Z60:Z64" si="356">X60*$H60</f>
        <v>0</v>
      </c>
      <c r="AA60" s="330"/>
      <c r="AB60" s="66">
        <f t="shared" ref="AB60:AB64" si="357">AA60*$G60</f>
        <v>0</v>
      </c>
      <c r="AC60" s="67">
        <f t="shared" ref="AC60:AC64" si="358">AA60*$H60</f>
        <v>0</v>
      </c>
      <c r="AD60" s="330"/>
      <c r="AE60" s="66">
        <f t="shared" ref="AE60:AE64" si="359">AD60*$G60</f>
        <v>0</v>
      </c>
      <c r="AF60" s="67">
        <f t="shared" ref="AF60:AF64" si="360">AD60*$H60</f>
        <v>0</v>
      </c>
      <c r="AG60" s="330"/>
      <c r="AH60" s="66">
        <f t="shared" ref="AH60:AH64" si="361">AG60*$G60</f>
        <v>0</v>
      </c>
      <c r="AI60" s="67">
        <f t="shared" ref="AI60:AI64" si="362">AG60*$H60</f>
        <v>0</v>
      </c>
      <c r="AJ60" s="330"/>
      <c r="AK60" s="66">
        <f t="shared" ref="AK60:AK64" si="363">AJ60*$G60</f>
        <v>0</v>
      </c>
      <c r="AL60" s="67">
        <f t="shared" ref="AL60:AL64" si="364">AJ60*$H60</f>
        <v>0</v>
      </c>
      <c r="AM60" s="330"/>
      <c r="AN60" s="66">
        <f t="shared" ref="AN60:AN64" si="365">AM60*$G60</f>
        <v>0</v>
      </c>
      <c r="AO60" s="67">
        <f t="shared" ref="AO60:AO64" si="366">AM60*$H60</f>
        <v>0</v>
      </c>
      <c r="AP60" s="330"/>
      <c r="AQ60" s="66">
        <f t="shared" ref="AQ60:AQ64" si="367">AP60*$G60</f>
        <v>0</v>
      </c>
      <c r="AR60" s="67">
        <f t="shared" ref="AR60:AR64" si="368">AP60*$H60</f>
        <v>0</v>
      </c>
      <c r="AS60" s="330"/>
      <c r="AT60" s="66">
        <f t="shared" ref="AT60:AT64" si="369">AS60*$G60</f>
        <v>0</v>
      </c>
      <c r="AU60" s="67">
        <f t="shared" ref="AU60:AU64" si="370">AS60*$H60</f>
        <v>0</v>
      </c>
      <c r="AV60" s="330"/>
      <c r="AW60" s="66">
        <f t="shared" ref="AW60:AW64" si="371">AV60*$G60</f>
        <v>0</v>
      </c>
      <c r="AX60" s="67">
        <f t="shared" ref="AX60:AX64" si="372">AV60*$H60</f>
        <v>0</v>
      </c>
      <c r="AY60" s="330"/>
      <c r="AZ60" s="66">
        <f t="shared" ref="AZ60:AZ64" si="373">AY60*$G60</f>
        <v>0</v>
      </c>
      <c r="BA60" s="67">
        <f t="shared" ref="BA60:BA64" si="374">AY60*$H60</f>
        <v>0</v>
      </c>
    </row>
    <row r="61" spans="1:53" ht="14.4" x14ac:dyDescent="0.3">
      <c r="A61" s="59">
        <f t="shared" si="226"/>
        <v>0</v>
      </c>
      <c r="B61" s="60">
        <f t="shared" si="227"/>
        <v>0</v>
      </c>
      <c r="C61" s="149"/>
      <c r="D61" s="150" t="s">
        <v>1085</v>
      </c>
      <c r="E61" s="213"/>
      <c r="F61" s="147">
        <f t="shared" si="344"/>
        <v>0</v>
      </c>
      <c r="G61" s="63"/>
      <c r="H61" s="148"/>
      <c r="I61" s="203"/>
      <c r="J61" s="66">
        <f t="shared" si="345"/>
        <v>0</v>
      </c>
      <c r="K61" s="67">
        <f t="shared" si="346"/>
        <v>0</v>
      </c>
      <c r="L61" s="203"/>
      <c r="M61" s="66">
        <f t="shared" si="347"/>
        <v>0</v>
      </c>
      <c r="N61" s="67">
        <f t="shared" si="348"/>
        <v>0</v>
      </c>
      <c r="O61" s="203"/>
      <c r="P61" s="66">
        <f t="shared" si="349"/>
        <v>0</v>
      </c>
      <c r="Q61" s="67">
        <f t="shared" si="350"/>
        <v>0</v>
      </c>
      <c r="R61" s="203"/>
      <c r="S61" s="66">
        <f t="shared" si="351"/>
        <v>0</v>
      </c>
      <c r="T61" s="67">
        <f t="shared" si="352"/>
        <v>0</v>
      </c>
      <c r="U61" s="203"/>
      <c r="V61" s="66">
        <f t="shared" si="353"/>
        <v>0</v>
      </c>
      <c r="W61" s="67">
        <f t="shared" si="354"/>
        <v>0</v>
      </c>
      <c r="X61" s="423"/>
      <c r="Y61" s="66">
        <f t="shared" si="355"/>
        <v>0</v>
      </c>
      <c r="Z61" s="67">
        <f t="shared" si="356"/>
        <v>0</v>
      </c>
      <c r="AA61" s="203"/>
      <c r="AB61" s="66">
        <f t="shared" si="357"/>
        <v>0</v>
      </c>
      <c r="AC61" s="67">
        <f t="shared" si="358"/>
        <v>0</v>
      </c>
      <c r="AD61" s="203"/>
      <c r="AE61" s="66">
        <f t="shared" si="359"/>
        <v>0</v>
      </c>
      <c r="AF61" s="67">
        <f t="shared" si="360"/>
        <v>0</v>
      </c>
      <c r="AG61" s="203"/>
      <c r="AH61" s="66">
        <f t="shared" si="361"/>
        <v>0</v>
      </c>
      <c r="AI61" s="67">
        <f t="shared" si="362"/>
        <v>0</v>
      </c>
      <c r="AJ61" s="203"/>
      <c r="AK61" s="66">
        <f t="shared" si="363"/>
        <v>0</v>
      </c>
      <c r="AL61" s="67">
        <f t="shared" si="364"/>
        <v>0</v>
      </c>
      <c r="AM61" s="203"/>
      <c r="AN61" s="66">
        <f t="shared" si="365"/>
        <v>0</v>
      </c>
      <c r="AO61" s="67">
        <f t="shared" si="366"/>
        <v>0</v>
      </c>
      <c r="AP61" s="203"/>
      <c r="AQ61" s="66">
        <f t="shared" si="367"/>
        <v>0</v>
      </c>
      <c r="AR61" s="67">
        <f t="shared" si="368"/>
        <v>0</v>
      </c>
      <c r="AS61" s="203"/>
      <c r="AT61" s="66">
        <f t="shared" si="369"/>
        <v>0</v>
      </c>
      <c r="AU61" s="67">
        <f t="shared" si="370"/>
        <v>0</v>
      </c>
      <c r="AV61" s="203"/>
      <c r="AW61" s="66">
        <f t="shared" si="371"/>
        <v>0</v>
      </c>
      <c r="AX61" s="67">
        <f t="shared" si="372"/>
        <v>0</v>
      </c>
      <c r="AY61" s="203"/>
      <c r="AZ61" s="66">
        <f t="shared" si="373"/>
        <v>0</v>
      </c>
      <c r="BA61" s="67">
        <f t="shared" si="374"/>
        <v>0</v>
      </c>
    </row>
    <row r="62" spans="1:53" ht="14.4" x14ac:dyDescent="0.3">
      <c r="A62" s="59">
        <f t="shared" si="226"/>
        <v>0</v>
      </c>
      <c r="B62" s="60">
        <f t="shared" si="227"/>
        <v>0</v>
      </c>
      <c r="C62" s="149"/>
      <c r="D62" s="150" t="s">
        <v>1086</v>
      </c>
      <c r="E62" s="213"/>
      <c r="F62" s="147">
        <f t="shared" si="344"/>
        <v>0</v>
      </c>
      <c r="G62" s="63"/>
      <c r="H62" s="148"/>
      <c r="I62" s="203"/>
      <c r="J62" s="66">
        <f t="shared" si="345"/>
        <v>0</v>
      </c>
      <c r="K62" s="67">
        <f t="shared" si="346"/>
        <v>0</v>
      </c>
      <c r="L62" s="203"/>
      <c r="M62" s="66">
        <f t="shared" si="347"/>
        <v>0</v>
      </c>
      <c r="N62" s="67">
        <f t="shared" si="348"/>
        <v>0</v>
      </c>
      <c r="O62" s="203"/>
      <c r="P62" s="66">
        <f t="shared" si="349"/>
        <v>0</v>
      </c>
      <c r="Q62" s="67">
        <f t="shared" si="350"/>
        <v>0</v>
      </c>
      <c r="R62" s="203"/>
      <c r="S62" s="66">
        <f t="shared" si="351"/>
        <v>0</v>
      </c>
      <c r="T62" s="67">
        <f t="shared" si="352"/>
        <v>0</v>
      </c>
      <c r="U62" s="203"/>
      <c r="V62" s="66">
        <f t="shared" si="353"/>
        <v>0</v>
      </c>
      <c r="W62" s="67">
        <f t="shared" si="354"/>
        <v>0</v>
      </c>
      <c r="X62" s="203"/>
      <c r="Y62" s="66">
        <f t="shared" si="355"/>
        <v>0</v>
      </c>
      <c r="Z62" s="67">
        <f t="shared" si="356"/>
        <v>0</v>
      </c>
      <c r="AA62" s="203"/>
      <c r="AB62" s="66">
        <f t="shared" si="357"/>
        <v>0</v>
      </c>
      <c r="AC62" s="67">
        <f t="shared" si="358"/>
        <v>0</v>
      </c>
      <c r="AD62" s="203"/>
      <c r="AE62" s="66">
        <f t="shared" si="359"/>
        <v>0</v>
      </c>
      <c r="AF62" s="67">
        <f t="shared" si="360"/>
        <v>0</v>
      </c>
      <c r="AG62" s="203"/>
      <c r="AH62" s="66">
        <f t="shared" si="361"/>
        <v>0</v>
      </c>
      <c r="AI62" s="67">
        <f t="shared" si="362"/>
        <v>0</v>
      </c>
      <c r="AJ62" s="203"/>
      <c r="AK62" s="66">
        <f t="shared" si="363"/>
        <v>0</v>
      </c>
      <c r="AL62" s="67">
        <f t="shared" si="364"/>
        <v>0</v>
      </c>
      <c r="AM62" s="203"/>
      <c r="AN62" s="66">
        <f t="shared" si="365"/>
        <v>0</v>
      </c>
      <c r="AO62" s="67">
        <f t="shared" si="366"/>
        <v>0</v>
      </c>
      <c r="AP62" s="203"/>
      <c r="AQ62" s="66">
        <f t="shared" si="367"/>
        <v>0</v>
      </c>
      <c r="AR62" s="67">
        <f t="shared" si="368"/>
        <v>0</v>
      </c>
      <c r="AS62" s="203"/>
      <c r="AT62" s="66">
        <f t="shared" si="369"/>
        <v>0</v>
      </c>
      <c r="AU62" s="67">
        <f t="shared" si="370"/>
        <v>0</v>
      </c>
      <c r="AV62" s="203"/>
      <c r="AW62" s="66">
        <f t="shared" si="371"/>
        <v>0</v>
      </c>
      <c r="AX62" s="67">
        <f t="shared" si="372"/>
        <v>0</v>
      </c>
      <c r="AY62" s="203"/>
      <c r="AZ62" s="66">
        <f t="shared" si="373"/>
        <v>0</v>
      </c>
      <c r="BA62" s="67">
        <f t="shared" si="374"/>
        <v>0</v>
      </c>
    </row>
    <row r="63" spans="1:53" ht="14.4" x14ac:dyDescent="0.3">
      <c r="A63" s="59">
        <f t="shared" si="226"/>
        <v>0</v>
      </c>
      <c r="B63" s="60">
        <f t="shared" si="227"/>
        <v>0</v>
      </c>
      <c r="C63" s="149"/>
      <c r="D63" s="150" t="s">
        <v>1087</v>
      </c>
      <c r="E63" s="213"/>
      <c r="F63" s="147">
        <f t="shared" si="344"/>
        <v>0</v>
      </c>
      <c r="G63" s="63"/>
      <c r="H63" s="148"/>
      <c r="I63" s="203"/>
      <c r="J63" s="66">
        <f t="shared" si="345"/>
        <v>0</v>
      </c>
      <c r="K63" s="67">
        <f t="shared" si="346"/>
        <v>0</v>
      </c>
      <c r="L63" s="203"/>
      <c r="M63" s="66">
        <f t="shared" si="347"/>
        <v>0</v>
      </c>
      <c r="N63" s="67">
        <f t="shared" si="348"/>
        <v>0</v>
      </c>
      <c r="O63" s="203"/>
      <c r="P63" s="66">
        <f t="shared" si="349"/>
        <v>0</v>
      </c>
      <c r="Q63" s="67">
        <f t="shared" si="350"/>
        <v>0</v>
      </c>
      <c r="R63" s="203"/>
      <c r="S63" s="66">
        <f t="shared" si="351"/>
        <v>0</v>
      </c>
      <c r="T63" s="67">
        <f t="shared" si="352"/>
        <v>0</v>
      </c>
      <c r="U63" s="203"/>
      <c r="V63" s="66">
        <f t="shared" si="353"/>
        <v>0</v>
      </c>
      <c r="W63" s="67">
        <f t="shared" si="354"/>
        <v>0</v>
      </c>
      <c r="X63" s="203"/>
      <c r="Y63" s="66">
        <f t="shared" si="355"/>
        <v>0</v>
      </c>
      <c r="Z63" s="67">
        <f t="shared" si="356"/>
        <v>0</v>
      </c>
      <c r="AA63" s="203"/>
      <c r="AB63" s="66">
        <f t="shared" si="357"/>
        <v>0</v>
      </c>
      <c r="AC63" s="67">
        <f t="shared" si="358"/>
        <v>0</v>
      </c>
      <c r="AD63" s="203"/>
      <c r="AE63" s="66">
        <f t="shared" si="359"/>
        <v>0</v>
      </c>
      <c r="AF63" s="67">
        <f t="shared" si="360"/>
        <v>0</v>
      </c>
      <c r="AG63" s="203"/>
      <c r="AH63" s="66">
        <f t="shared" si="361"/>
        <v>0</v>
      </c>
      <c r="AI63" s="67">
        <f t="shared" si="362"/>
        <v>0</v>
      </c>
      <c r="AJ63" s="203"/>
      <c r="AK63" s="66">
        <f t="shared" si="363"/>
        <v>0</v>
      </c>
      <c r="AL63" s="67">
        <f t="shared" si="364"/>
        <v>0</v>
      </c>
      <c r="AM63" s="203"/>
      <c r="AN63" s="66">
        <f t="shared" si="365"/>
        <v>0</v>
      </c>
      <c r="AO63" s="67">
        <f t="shared" si="366"/>
        <v>0</v>
      </c>
      <c r="AP63" s="203"/>
      <c r="AQ63" s="66">
        <f t="shared" si="367"/>
        <v>0</v>
      </c>
      <c r="AR63" s="67">
        <f t="shared" si="368"/>
        <v>0</v>
      </c>
      <c r="AS63" s="203"/>
      <c r="AT63" s="66">
        <f t="shared" si="369"/>
        <v>0</v>
      </c>
      <c r="AU63" s="67">
        <f t="shared" si="370"/>
        <v>0</v>
      </c>
      <c r="AV63" s="203"/>
      <c r="AW63" s="66">
        <f t="shared" si="371"/>
        <v>0</v>
      </c>
      <c r="AX63" s="67">
        <f t="shared" si="372"/>
        <v>0</v>
      </c>
      <c r="AY63" s="203"/>
      <c r="AZ63" s="66">
        <f t="shared" si="373"/>
        <v>0</v>
      </c>
      <c r="BA63" s="67">
        <f t="shared" si="374"/>
        <v>0</v>
      </c>
    </row>
    <row r="64" spans="1:53" ht="14.4" x14ac:dyDescent="0.3">
      <c r="A64" s="59">
        <f t="shared" si="226"/>
        <v>0</v>
      </c>
      <c r="B64" s="60">
        <f t="shared" si="227"/>
        <v>0</v>
      </c>
      <c r="C64" s="149"/>
      <c r="D64" s="150" t="s">
        <v>1088</v>
      </c>
      <c r="E64" s="213"/>
      <c r="F64" s="147">
        <f t="shared" si="344"/>
        <v>0</v>
      </c>
      <c r="G64" s="63"/>
      <c r="H64" s="148"/>
      <c r="I64" s="203"/>
      <c r="J64" s="66">
        <f t="shared" si="345"/>
        <v>0</v>
      </c>
      <c r="K64" s="67">
        <f t="shared" si="346"/>
        <v>0</v>
      </c>
      <c r="L64" s="203"/>
      <c r="M64" s="66">
        <f t="shared" si="347"/>
        <v>0</v>
      </c>
      <c r="N64" s="67">
        <f t="shared" si="348"/>
        <v>0</v>
      </c>
      <c r="O64" s="203"/>
      <c r="P64" s="66">
        <f t="shared" si="349"/>
        <v>0</v>
      </c>
      <c r="Q64" s="67">
        <f t="shared" si="350"/>
        <v>0</v>
      </c>
      <c r="R64" s="203"/>
      <c r="S64" s="66">
        <f t="shared" si="351"/>
        <v>0</v>
      </c>
      <c r="T64" s="67">
        <f t="shared" si="352"/>
        <v>0</v>
      </c>
      <c r="U64" s="203"/>
      <c r="V64" s="66">
        <f t="shared" si="353"/>
        <v>0</v>
      </c>
      <c r="W64" s="67">
        <f t="shared" si="354"/>
        <v>0</v>
      </c>
      <c r="X64" s="203"/>
      <c r="Y64" s="66">
        <f t="shared" si="355"/>
        <v>0</v>
      </c>
      <c r="Z64" s="67">
        <f t="shared" si="356"/>
        <v>0</v>
      </c>
      <c r="AA64" s="203"/>
      <c r="AB64" s="66">
        <f t="shared" si="357"/>
        <v>0</v>
      </c>
      <c r="AC64" s="67">
        <f t="shared" si="358"/>
        <v>0</v>
      </c>
      <c r="AD64" s="203"/>
      <c r="AE64" s="66">
        <f t="shared" si="359"/>
        <v>0</v>
      </c>
      <c r="AF64" s="67">
        <f t="shared" si="360"/>
        <v>0</v>
      </c>
      <c r="AG64" s="203"/>
      <c r="AH64" s="66">
        <f t="shared" si="361"/>
        <v>0</v>
      </c>
      <c r="AI64" s="67">
        <f t="shared" si="362"/>
        <v>0</v>
      </c>
      <c r="AJ64" s="203"/>
      <c r="AK64" s="66">
        <f t="shared" si="363"/>
        <v>0</v>
      </c>
      <c r="AL64" s="67">
        <f t="shared" si="364"/>
        <v>0</v>
      </c>
      <c r="AM64" s="203"/>
      <c r="AN64" s="66">
        <f t="shared" si="365"/>
        <v>0</v>
      </c>
      <c r="AO64" s="67">
        <f t="shared" si="366"/>
        <v>0</v>
      </c>
      <c r="AP64" s="203"/>
      <c r="AQ64" s="66">
        <f t="shared" si="367"/>
        <v>0</v>
      </c>
      <c r="AR64" s="67">
        <f t="shared" si="368"/>
        <v>0</v>
      </c>
      <c r="AS64" s="203"/>
      <c r="AT64" s="66">
        <f t="shared" si="369"/>
        <v>0</v>
      </c>
      <c r="AU64" s="67">
        <f t="shared" si="370"/>
        <v>0</v>
      </c>
      <c r="AV64" s="203"/>
      <c r="AW64" s="66">
        <f t="shared" si="371"/>
        <v>0</v>
      </c>
      <c r="AX64" s="67">
        <f t="shared" si="372"/>
        <v>0</v>
      </c>
      <c r="AY64" s="203"/>
      <c r="AZ64" s="66">
        <f t="shared" si="373"/>
        <v>0</v>
      </c>
      <c r="BA64" s="67">
        <f t="shared" si="374"/>
        <v>0</v>
      </c>
    </row>
    <row r="65" spans="1:53" x14ac:dyDescent="0.25">
      <c r="A65" s="87"/>
      <c r="B65" s="69"/>
      <c r="C65" s="151"/>
      <c r="D65" s="144" t="s">
        <v>845</v>
      </c>
      <c r="E65" s="329" t="s">
        <v>153</v>
      </c>
      <c r="F65" s="55"/>
      <c r="G65" s="56"/>
      <c r="H65" s="53"/>
      <c r="I65" s="56"/>
      <c r="J65" s="57"/>
      <c r="K65" s="55"/>
      <c r="L65" s="56"/>
      <c r="M65" s="57"/>
      <c r="N65" s="55"/>
      <c r="O65" s="56"/>
      <c r="P65" s="57"/>
      <c r="Q65" s="55"/>
      <c r="R65" s="56"/>
      <c r="S65" s="57"/>
      <c r="T65" s="55"/>
      <c r="U65" s="56"/>
      <c r="V65" s="57"/>
      <c r="W65" s="55"/>
      <c r="X65" s="56"/>
      <c r="Y65" s="57"/>
      <c r="Z65" s="55"/>
      <c r="AA65" s="56"/>
      <c r="AB65" s="57"/>
      <c r="AC65" s="55"/>
      <c r="AD65" s="56"/>
      <c r="AE65" s="57"/>
      <c r="AF65" s="55"/>
      <c r="AG65" s="56"/>
      <c r="AH65" s="57"/>
      <c r="AI65" s="55"/>
      <c r="AJ65" s="56"/>
      <c r="AK65" s="57"/>
      <c r="AL65" s="55"/>
      <c r="AM65" s="56"/>
      <c r="AN65" s="57"/>
      <c r="AO65" s="55"/>
      <c r="AP65" s="56"/>
      <c r="AQ65" s="57"/>
      <c r="AR65" s="55"/>
      <c r="AS65" s="56"/>
      <c r="AT65" s="57"/>
      <c r="AU65" s="55"/>
      <c r="AV65" s="56"/>
      <c r="AW65" s="57"/>
      <c r="AX65" s="55"/>
      <c r="AY65" s="56"/>
      <c r="AZ65" s="57"/>
      <c r="BA65" s="55"/>
    </row>
    <row r="66" spans="1:53" x14ac:dyDescent="0.25">
      <c r="A66" s="59">
        <f t="shared" si="226"/>
        <v>0</v>
      </c>
      <c r="B66" s="60">
        <f t="shared" si="227"/>
        <v>0</v>
      </c>
      <c r="C66" s="149"/>
      <c r="D66" s="150" t="s">
        <v>846</v>
      </c>
      <c r="E66" s="326" t="s">
        <v>154</v>
      </c>
      <c r="F66" s="147">
        <f t="shared" ref="F66:F69" si="375">SUMIF($I$5:$ZG$5,"QTY",$I66:$ZG66)</f>
        <v>400</v>
      </c>
      <c r="G66" s="63"/>
      <c r="H66" s="148"/>
      <c r="I66" s="330">
        <v>21</v>
      </c>
      <c r="J66" s="66">
        <f>I66*$G66</f>
        <v>0</v>
      </c>
      <c r="K66" s="67">
        <f>I66*$H66</f>
        <v>0</v>
      </c>
      <c r="L66" s="330">
        <v>69</v>
      </c>
      <c r="M66" s="66">
        <f>L66*$G66</f>
        <v>0</v>
      </c>
      <c r="N66" s="67">
        <f>L66*$H66</f>
        <v>0</v>
      </c>
      <c r="O66" s="330">
        <v>50</v>
      </c>
      <c r="P66" s="66">
        <f>O66*$G66</f>
        <v>0</v>
      </c>
      <c r="Q66" s="67">
        <f>O66*$H66</f>
        <v>0</v>
      </c>
      <c r="R66" s="330">
        <v>230</v>
      </c>
      <c r="S66" s="66">
        <f>R66*$G66</f>
        <v>0</v>
      </c>
      <c r="T66" s="67">
        <f>R66*$H66</f>
        <v>0</v>
      </c>
      <c r="U66" s="330"/>
      <c r="V66" s="66">
        <f>U66*$G66</f>
        <v>0</v>
      </c>
      <c r="W66" s="67">
        <f>U66*$H66</f>
        <v>0</v>
      </c>
      <c r="X66" s="330">
        <v>30</v>
      </c>
      <c r="Y66" s="66">
        <f>X66*$G66</f>
        <v>0</v>
      </c>
      <c r="Z66" s="67">
        <f>X66*$H66</f>
        <v>0</v>
      </c>
      <c r="AA66" s="330"/>
      <c r="AB66" s="66">
        <f>AA66*$G66</f>
        <v>0</v>
      </c>
      <c r="AC66" s="67">
        <f>AA66*$H66</f>
        <v>0</v>
      </c>
      <c r="AD66" s="330"/>
      <c r="AE66" s="66">
        <f>AD66*$G66</f>
        <v>0</v>
      </c>
      <c r="AF66" s="67">
        <f>AD66*$H66</f>
        <v>0</v>
      </c>
      <c r="AG66" s="330"/>
      <c r="AH66" s="66">
        <f>AG66*$G66</f>
        <v>0</v>
      </c>
      <c r="AI66" s="67">
        <f>AG66*$H66</f>
        <v>0</v>
      </c>
      <c r="AJ66" s="330"/>
      <c r="AK66" s="66">
        <f>AJ66*$G66</f>
        <v>0</v>
      </c>
      <c r="AL66" s="67">
        <f>AJ66*$H66</f>
        <v>0</v>
      </c>
      <c r="AM66" s="330"/>
      <c r="AN66" s="66">
        <f>AM66*$G66</f>
        <v>0</v>
      </c>
      <c r="AO66" s="67">
        <f>AM66*$H66</f>
        <v>0</v>
      </c>
      <c r="AP66" s="330"/>
      <c r="AQ66" s="66">
        <f>AP66*$G66</f>
        <v>0</v>
      </c>
      <c r="AR66" s="67">
        <f>AP66*$H66</f>
        <v>0</v>
      </c>
      <c r="AS66" s="330"/>
      <c r="AT66" s="66">
        <f>AS66*$G66</f>
        <v>0</v>
      </c>
      <c r="AU66" s="67">
        <f>AS66*$H66</f>
        <v>0</v>
      </c>
      <c r="AV66" s="330"/>
      <c r="AW66" s="66">
        <f>AV66*$G66</f>
        <v>0</v>
      </c>
      <c r="AX66" s="67">
        <f>AV66*$H66</f>
        <v>0</v>
      </c>
      <c r="AY66" s="330"/>
      <c r="AZ66" s="66">
        <f>AY66*$G66</f>
        <v>0</v>
      </c>
      <c r="BA66" s="67">
        <f>AY66*$H66</f>
        <v>0</v>
      </c>
    </row>
    <row r="67" spans="1:53" x14ac:dyDescent="0.25">
      <c r="A67" s="59">
        <f t="shared" si="226"/>
        <v>0</v>
      </c>
      <c r="B67" s="60">
        <f t="shared" si="227"/>
        <v>0</v>
      </c>
      <c r="C67" s="149"/>
      <c r="D67" s="150" t="s">
        <v>847</v>
      </c>
      <c r="E67" s="326" t="s">
        <v>155</v>
      </c>
      <c r="F67" s="147">
        <f t="shared" si="375"/>
        <v>10</v>
      </c>
      <c r="G67" s="63"/>
      <c r="H67" s="148"/>
      <c r="I67" s="330">
        <v>2</v>
      </c>
      <c r="J67" s="66">
        <f>I67*$G67</f>
        <v>0</v>
      </c>
      <c r="K67" s="67">
        <f>I67*$H67</f>
        <v>0</v>
      </c>
      <c r="L67" s="330">
        <v>8</v>
      </c>
      <c r="M67" s="66">
        <f>L67*$G67</f>
        <v>0</v>
      </c>
      <c r="N67" s="67">
        <f>L67*$H67</f>
        <v>0</v>
      </c>
      <c r="O67" s="330"/>
      <c r="P67" s="66">
        <f>O67*$G67</f>
        <v>0</v>
      </c>
      <c r="Q67" s="67">
        <f>O67*$H67</f>
        <v>0</v>
      </c>
      <c r="R67" s="330"/>
      <c r="S67" s="66">
        <f>R67*$G67</f>
        <v>0</v>
      </c>
      <c r="T67" s="67">
        <f>R67*$H67</f>
        <v>0</v>
      </c>
      <c r="U67" s="330"/>
      <c r="V67" s="66">
        <f>U67*$G67</f>
        <v>0</v>
      </c>
      <c r="W67" s="67">
        <f>U67*$H67</f>
        <v>0</v>
      </c>
      <c r="X67" s="330"/>
      <c r="Y67" s="66">
        <f>X67*$G67</f>
        <v>0</v>
      </c>
      <c r="Z67" s="67">
        <f>X67*$H67</f>
        <v>0</v>
      </c>
      <c r="AA67" s="330"/>
      <c r="AB67" s="66">
        <f>AA67*$G67</f>
        <v>0</v>
      </c>
      <c r="AC67" s="67">
        <f>AA67*$H67</f>
        <v>0</v>
      </c>
      <c r="AD67" s="330"/>
      <c r="AE67" s="66">
        <f>AD67*$G67</f>
        <v>0</v>
      </c>
      <c r="AF67" s="67">
        <f>AD67*$H67</f>
        <v>0</v>
      </c>
      <c r="AG67" s="330"/>
      <c r="AH67" s="66">
        <f>AG67*$G67</f>
        <v>0</v>
      </c>
      <c r="AI67" s="67">
        <f>AG67*$H67</f>
        <v>0</v>
      </c>
      <c r="AJ67" s="330"/>
      <c r="AK67" s="66">
        <f>AJ67*$G67</f>
        <v>0</v>
      </c>
      <c r="AL67" s="67">
        <f>AJ67*$H67</f>
        <v>0</v>
      </c>
      <c r="AM67" s="330"/>
      <c r="AN67" s="66">
        <f>AM67*$G67</f>
        <v>0</v>
      </c>
      <c r="AO67" s="67">
        <f>AM67*$H67</f>
        <v>0</v>
      </c>
      <c r="AP67" s="330"/>
      <c r="AQ67" s="66">
        <f>AP67*$G67</f>
        <v>0</v>
      </c>
      <c r="AR67" s="67">
        <f>AP67*$H67</f>
        <v>0</v>
      </c>
      <c r="AS67" s="330"/>
      <c r="AT67" s="66">
        <f>AS67*$G67</f>
        <v>0</v>
      </c>
      <c r="AU67" s="67">
        <f>AS67*$H67</f>
        <v>0</v>
      </c>
      <c r="AV67" s="330"/>
      <c r="AW67" s="66">
        <f>AV67*$G67</f>
        <v>0</v>
      </c>
      <c r="AX67" s="67">
        <f>AV67*$H67</f>
        <v>0</v>
      </c>
      <c r="AY67" s="330"/>
      <c r="AZ67" s="66">
        <f>AY67*$G67</f>
        <v>0</v>
      </c>
      <c r="BA67" s="67">
        <f>AY67*$H67</f>
        <v>0</v>
      </c>
    </row>
    <row r="68" spans="1:53" ht="14.4" x14ac:dyDescent="0.3">
      <c r="A68" s="59">
        <f t="shared" si="226"/>
        <v>0</v>
      </c>
      <c r="B68" s="60">
        <f t="shared" si="227"/>
        <v>0</v>
      </c>
      <c r="C68" s="149"/>
      <c r="D68" s="150" t="s">
        <v>848</v>
      </c>
      <c r="E68" s="213"/>
      <c r="F68" s="147">
        <f t="shared" si="375"/>
        <v>0</v>
      </c>
      <c r="G68" s="63"/>
      <c r="H68" s="148"/>
      <c r="I68" s="203"/>
      <c r="J68" s="66">
        <f>I68*$G68</f>
        <v>0</v>
      </c>
      <c r="K68" s="67">
        <f>I68*$H68</f>
        <v>0</v>
      </c>
      <c r="L68" s="203"/>
      <c r="M68" s="66">
        <f>L68*$G68</f>
        <v>0</v>
      </c>
      <c r="N68" s="67">
        <f>L68*$H68</f>
        <v>0</v>
      </c>
      <c r="O68" s="203"/>
      <c r="P68" s="66">
        <f>O68*$G68</f>
        <v>0</v>
      </c>
      <c r="Q68" s="67">
        <f>O68*$H68</f>
        <v>0</v>
      </c>
      <c r="R68" s="203"/>
      <c r="S68" s="66">
        <f>R68*$G68</f>
        <v>0</v>
      </c>
      <c r="T68" s="67">
        <f>R68*$H68</f>
        <v>0</v>
      </c>
      <c r="U68" s="203"/>
      <c r="V68" s="66">
        <f>U68*$G68</f>
        <v>0</v>
      </c>
      <c r="W68" s="67">
        <f>U68*$H68</f>
        <v>0</v>
      </c>
      <c r="X68" s="203"/>
      <c r="Y68" s="66">
        <f>X68*$G68</f>
        <v>0</v>
      </c>
      <c r="Z68" s="67">
        <f>X68*$H68</f>
        <v>0</v>
      </c>
      <c r="AA68" s="203"/>
      <c r="AB68" s="66">
        <f>AA68*$G68</f>
        <v>0</v>
      </c>
      <c r="AC68" s="67">
        <f>AA68*$H68</f>
        <v>0</v>
      </c>
      <c r="AD68" s="203"/>
      <c r="AE68" s="66">
        <f>AD68*$G68</f>
        <v>0</v>
      </c>
      <c r="AF68" s="67">
        <f>AD68*$H68</f>
        <v>0</v>
      </c>
      <c r="AG68" s="203"/>
      <c r="AH68" s="66">
        <f>AG68*$G68</f>
        <v>0</v>
      </c>
      <c r="AI68" s="67">
        <f>AG68*$H68</f>
        <v>0</v>
      </c>
      <c r="AJ68" s="203"/>
      <c r="AK68" s="66">
        <f>AJ68*$G68</f>
        <v>0</v>
      </c>
      <c r="AL68" s="67">
        <f>AJ68*$H68</f>
        <v>0</v>
      </c>
      <c r="AM68" s="203"/>
      <c r="AN68" s="66">
        <f>AM68*$G68</f>
        <v>0</v>
      </c>
      <c r="AO68" s="67">
        <f>AM68*$H68</f>
        <v>0</v>
      </c>
      <c r="AP68" s="203"/>
      <c r="AQ68" s="66">
        <f>AP68*$G68</f>
        <v>0</v>
      </c>
      <c r="AR68" s="67">
        <f>AP68*$H68</f>
        <v>0</v>
      </c>
      <c r="AS68" s="203"/>
      <c r="AT68" s="66">
        <f>AS68*$G68</f>
        <v>0</v>
      </c>
      <c r="AU68" s="67">
        <f>AS68*$H68</f>
        <v>0</v>
      </c>
      <c r="AV68" s="203"/>
      <c r="AW68" s="66">
        <f>AV68*$G68</f>
        <v>0</v>
      </c>
      <c r="AX68" s="67">
        <f>AV68*$H68</f>
        <v>0</v>
      </c>
      <c r="AY68" s="203"/>
      <c r="AZ68" s="66">
        <f>AY68*$G68</f>
        <v>0</v>
      </c>
      <c r="BA68" s="67">
        <f>AY68*$H68</f>
        <v>0</v>
      </c>
    </row>
    <row r="69" spans="1:53" ht="14.4" x14ac:dyDescent="0.3">
      <c r="A69" s="59">
        <f t="shared" si="226"/>
        <v>0</v>
      </c>
      <c r="B69" s="60">
        <f t="shared" si="227"/>
        <v>0</v>
      </c>
      <c r="C69" s="149"/>
      <c r="D69" s="150" t="s">
        <v>849</v>
      </c>
      <c r="E69" s="213"/>
      <c r="F69" s="147">
        <f t="shared" si="375"/>
        <v>0</v>
      </c>
      <c r="G69" s="63"/>
      <c r="H69" s="148"/>
      <c r="I69" s="203"/>
      <c r="J69" s="66">
        <f>I69*$G69</f>
        <v>0</v>
      </c>
      <c r="K69" s="67">
        <f>I69*$H69</f>
        <v>0</v>
      </c>
      <c r="L69" s="203"/>
      <c r="M69" s="66">
        <f>L69*$G69</f>
        <v>0</v>
      </c>
      <c r="N69" s="67">
        <f>L69*$H69</f>
        <v>0</v>
      </c>
      <c r="O69" s="203"/>
      <c r="P69" s="66">
        <f>O69*$G69</f>
        <v>0</v>
      </c>
      <c r="Q69" s="67">
        <f>O69*$H69</f>
        <v>0</v>
      </c>
      <c r="R69" s="203"/>
      <c r="S69" s="66">
        <f>R69*$G69</f>
        <v>0</v>
      </c>
      <c r="T69" s="67">
        <f>R69*$H69</f>
        <v>0</v>
      </c>
      <c r="U69" s="203"/>
      <c r="V69" s="66">
        <f>U69*$G69</f>
        <v>0</v>
      </c>
      <c r="W69" s="67">
        <f>U69*$H69</f>
        <v>0</v>
      </c>
      <c r="X69" s="203"/>
      <c r="Y69" s="66">
        <f>X69*$G69</f>
        <v>0</v>
      </c>
      <c r="Z69" s="67">
        <f>X69*$H69</f>
        <v>0</v>
      </c>
      <c r="AA69" s="203"/>
      <c r="AB69" s="66">
        <f>AA69*$G69</f>
        <v>0</v>
      </c>
      <c r="AC69" s="67">
        <f>AA69*$H69</f>
        <v>0</v>
      </c>
      <c r="AD69" s="203"/>
      <c r="AE69" s="66">
        <f>AD69*$G69</f>
        <v>0</v>
      </c>
      <c r="AF69" s="67">
        <f>AD69*$H69</f>
        <v>0</v>
      </c>
      <c r="AG69" s="203"/>
      <c r="AH69" s="66">
        <f>AG69*$G69</f>
        <v>0</v>
      </c>
      <c r="AI69" s="67">
        <f>AG69*$H69</f>
        <v>0</v>
      </c>
      <c r="AJ69" s="203"/>
      <c r="AK69" s="66">
        <f>AJ69*$G69</f>
        <v>0</v>
      </c>
      <c r="AL69" s="67">
        <f>AJ69*$H69</f>
        <v>0</v>
      </c>
      <c r="AM69" s="203"/>
      <c r="AN69" s="66">
        <f>AM69*$G69</f>
        <v>0</v>
      </c>
      <c r="AO69" s="67">
        <f>AM69*$H69</f>
        <v>0</v>
      </c>
      <c r="AP69" s="203"/>
      <c r="AQ69" s="66">
        <f>AP69*$G69</f>
        <v>0</v>
      </c>
      <c r="AR69" s="67">
        <f>AP69*$H69</f>
        <v>0</v>
      </c>
      <c r="AS69" s="203"/>
      <c r="AT69" s="66">
        <f>AS69*$G69</f>
        <v>0</v>
      </c>
      <c r="AU69" s="67">
        <f>AS69*$H69</f>
        <v>0</v>
      </c>
      <c r="AV69" s="203"/>
      <c r="AW69" s="66">
        <f>AV69*$G69</f>
        <v>0</v>
      </c>
      <c r="AX69" s="67">
        <f>AV69*$H69</f>
        <v>0</v>
      </c>
      <c r="AY69" s="203"/>
      <c r="AZ69" s="66">
        <f>AY69*$G69</f>
        <v>0</v>
      </c>
      <c r="BA69" s="67">
        <f>AY69*$H69</f>
        <v>0</v>
      </c>
    </row>
    <row r="70" spans="1:53" x14ac:dyDescent="0.25">
      <c r="A70" s="87"/>
      <c r="B70" s="69"/>
      <c r="C70" s="151"/>
      <c r="D70" s="50" t="s">
        <v>850</v>
      </c>
      <c r="E70" s="209" t="s">
        <v>120</v>
      </c>
      <c r="F70" s="55"/>
      <c r="G70" s="56"/>
      <c r="H70" s="53"/>
      <c r="I70" s="56"/>
      <c r="J70" s="57"/>
      <c r="K70" s="55"/>
      <c r="L70" s="56"/>
      <c r="M70" s="57"/>
      <c r="N70" s="55"/>
      <c r="O70" s="56"/>
      <c r="P70" s="57"/>
      <c r="Q70" s="55"/>
      <c r="R70" s="56"/>
      <c r="S70" s="57"/>
      <c r="T70" s="55"/>
      <c r="U70" s="56"/>
      <c r="V70" s="57"/>
      <c r="W70" s="55"/>
      <c r="X70" s="56"/>
      <c r="Y70" s="57"/>
      <c r="Z70" s="55"/>
      <c r="AA70" s="56"/>
      <c r="AB70" s="57"/>
      <c r="AC70" s="55"/>
      <c r="AD70" s="56"/>
      <c r="AE70" s="57"/>
      <c r="AF70" s="55"/>
      <c r="AG70" s="56"/>
      <c r="AH70" s="57"/>
      <c r="AI70" s="55"/>
      <c r="AJ70" s="56"/>
      <c r="AK70" s="57"/>
      <c r="AL70" s="55"/>
      <c r="AM70" s="56"/>
      <c r="AN70" s="57"/>
      <c r="AO70" s="55"/>
      <c r="AP70" s="56"/>
      <c r="AQ70" s="57"/>
      <c r="AR70" s="55"/>
      <c r="AS70" s="56"/>
      <c r="AT70" s="57"/>
      <c r="AU70" s="55"/>
      <c r="AV70" s="56"/>
      <c r="AW70" s="57"/>
      <c r="AX70" s="55"/>
      <c r="AY70" s="56"/>
      <c r="AZ70" s="57"/>
      <c r="BA70" s="55"/>
    </row>
    <row r="71" spans="1:53" x14ac:dyDescent="0.25">
      <c r="A71" s="59">
        <f t="shared" si="226"/>
        <v>0</v>
      </c>
      <c r="B71" s="60">
        <f t="shared" si="227"/>
        <v>0</v>
      </c>
      <c r="C71" s="149"/>
      <c r="D71" s="62" t="s">
        <v>851</v>
      </c>
      <c r="E71" s="327" t="s">
        <v>127</v>
      </c>
      <c r="F71" s="147">
        <f t="shared" ref="F71:F78" si="376">SUMIF($I$5:$ZG$5,"QTY",$I71:$ZG71)</f>
        <v>15</v>
      </c>
      <c r="G71" s="63"/>
      <c r="H71" s="148"/>
      <c r="I71" s="330">
        <v>1</v>
      </c>
      <c r="J71" s="66">
        <f t="shared" ref="J71:J78" si="377">I71*$G71</f>
        <v>0</v>
      </c>
      <c r="K71" s="67">
        <f t="shared" ref="K71:K78" si="378">I71*$H71</f>
        <v>0</v>
      </c>
      <c r="L71" s="330">
        <v>3</v>
      </c>
      <c r="M71" s="66">
        <f t="shared" ref="M71:M78" si="379">L71*$G71</f>
        <v>0</v>
      </c>
      <c r="N71" s="67">
        <f t="shared" ref="N71:N78" si="380">L71*$H71</f>
        <v>0</v>
      </c>
      <c r="O71" s="330">
        <v>2</v>
      </c>
      <c r="P71" s="66">
        <f t="shared" ref="P71:P78" si="381">O71*$G71</f>
        <v>0</v>
      </c>
      <c r="Q71" s="67">
        <f t="shared" ref="Q71:Q78" si="382">O71*$H71</f>
        <v>0</v>
      </c>
      <c r="R71" s="330">
        <v>6</v>
      </c>
      <c r="S71" s="66">
        <f t="shared" ref="S71:S78" si="383">R71*$G71</f>
        <v>0</v>
      </c>
      <c r="T71" s="67">
        <f t="shared" ref="T71:T78" si="384">R71*$H71</f>
        <v>0</v>
      </c>
      <c r="U71" s="330">
        <v>1</v>
      </c>
      <c r="V71" s="66">
        <f t="shared" ref="V71:V78" si="385">U71*$G71</f>
        <v>0</v>
      </c>
      <c r="W71" s="67">
        <f t="shared" ref="W71:W78" si="386">U71*$H71</f>
        <v>0</v>
      </c>
      <c r="X71" s="330">
        <v>2</v>
      </c>
      <c r="Y71" s="66">
        <f t="shared" ref="Y71:Y78" si="387">X71*$G71</f>
        <v>0</v>
      </c>
      <c r="Z71" s="67">
        <f t="shared" ref="Z71:Z78" si="388">X71*$H71</f>
        <v>0</v>
      </c>
      <c r="AA71" s="330"/>
      <c r="AB71" s="66">
        <f t="shared" ref="AB71:AB78" si="389">AA71*$G71</f>
        <v>0</v>
      </c>
      <c r="AC71" s="67">
        <f t="shared" ref="AC71:AC78" si="390">AA71*$H71</f>
        <v>0</v>
      </c>
      <c r="AD71" s="330"/>
      <c r="AE71" s="66">
        <f t="shared" ref="AE71:AE78" si="391">AD71*$G71</f>
        <v>0</v>
      </c>
      <c r="AF71" s="67">
        <f t="shared" ref="AF71:AF78" si="392">AD71*$H71</f>
        <v>0</v>
      </c>
      <c r="AG71" s="330"/>
      <c r="AH71" s="66">
        <f t="shared" ref="AH71:AH78" si="393">AG71*$G71</f>
        <v>0</v>
      </c>
      <c r="AI71" s="67">
        <f t="shared" ref="AI71:AI78" si="394">AG71*$H71</f>
        <v>0</v>
      </c>
      <c r="AJ71" s="330"/>
      <c r="AK71" s="66">
        <f t="shared" ref="AK71:AK78" si="395">AJ71*$G71</f>
        <v>0</v>
      </c>
      <c r="AL71" s="67">
        <f t="shared" ref="AL71:AL78" si="396">AJ71*$H71</f>
        <v>0</v>
      </c>
      <c r="AM71" s="330"/>
      <c r="AN71" s="66">
        <f t="shared" ref="AN71:AN78" si="397">AM71*$G71</f>
        <v>0</v>
      </c>
      <c r="AO71" s="67">
        <f t="shared" ref="AO71:AO78" si="398">AM71*$H71</f>
        <v>0</v>
      </c>
      <c r="AP71" s="330"/>
      <c r="AQ71" s="66">
        <f t="shared" ref="AQ71:AQ78" si="399">AP71*$G71</f>
        <v>0</v>
      </c>
      <c r="AR71" s="67">
        <f t="shared" ref="AR71:AR78" si="400">AP71*$H71</f>
        <v>0</v>
      </c>
      <c r="AS71" s="330"/>
      <c r="AT71" s="66">
        <f t="shared" ref="AT71:AT78" si="401">AS71*$G71</f>
        <v>0</v>
      </c>
      <c r="AU71" s="67">
        <f t="shared" ref="AU71:AU78" si="402">AS71*$H71</f>
        <v>0</v>
      </c>
      <c r="AV71" s="330"/>
      <c r="AW71" s="66">
        <f t="shared" ref="AW71:AW78" si="403">AV71*$G71</f>
        <v>0</v>
      </c>
      <c r="AX71" s="67">
        <f t="shared" ref="AX71:AX78" si="404">AV71*$H71</f>
        <v>0</v>
      </c>
      <c r="AY71" s="330"/>
      <c r="AZ71" s="66">
        <f t="shared" ref="AZ71:AZ78" si="405">AY71*$G71</f>
        <v>0</v>
      </c>
      <c r="BA71" s="67">
        <f t="shared" ref="BA71:BA78" si="406">AY71*$H71</f>
        <v>0</v>
      </c>
    </row>
    <row r="72" spans="1:53" x14ac:dyDescent="0.25">
      <c r="A72" s="59">
        <f t="shared" si="226"/>
        <v>0</v>
      </c>
      <c r="B72" s="60">
        <f t="shared" si="227"/>
        <v>0</v>
      </c>
      <c r="C72" s="149"/>
      <c r="D72" s="62" t="s">
        <v>852</v>
      </c>
      <c r="E72" s="327" t="s">
        <v>562</v>
      </c>
      <c r="F72" s="147">
        <f t="shared" si="376"/>
        <v>4</v>
      </c>
      <c r="G72" s="63"/>
      <c r="H72" s="148"/>
      <c r="I72" s="330"/>
      <c r="J72" s="66">
        <f t="shared" si="377"/>
        <v>0</v>
      </c>
      <c r="K72" s="67">
        <f t="shared" si="378"/>
        <v>0</v>
      </c>
      <c r="L72" s="330">
        <v>1</v>
      </c>
      <c r="M72" s="66">
        <f t="shared" si="379"/>
        <v>0</v>
      </c>
      <c r="N72" s="67">
        <f t="shared" si="380"/>
        <v>0</v>
      </c>
      <c r="O72" s="330">
        <v>1</v>
      </c>
      <c r="P72" s="66">
        <f t="shared" si="381"/>
        <v>0</v>
      </c>
      <c r="Q72" s="67">
        <f t="shared" si="382"/>
        <v>0</v>
      </c>
      <c r="R72" s="330">
        <v>1</v>
      </c>
      <c r="S72" s="66">
        <f t="shared" si="383"/>
        <v>0</v>
      </c>
      <c r="T72" s="67">
        <f t="shared" si="384"/>
        <v>0</v>
      </c>
      <c r="U72" s="330"/>
      <c r="V72" s="66">
        <f t="shared" si="385"/>
        <v>0</v>
      </c>
      <c r="W72" s="67">
        <f t="shared" si="386"/>
        <v>0</v>
      </c>
      <c r="X72" s="330">
        <v>1</v>
      </c>
      <c r="Y72" s="66">
        <f t="shared" si="387"/>
        <v>0</v>
      </c>
      <c r="Z72" s="67">
        <f t="shared" si="388"/>
        <v>0</v>
      </c>
      <c r="AA72" s="330"/>
      <c r="AB72" s="66">
        <f t="shared" si="389"/>
        <v>0</v>
      </c>
      <c r="AC72" s="67">
        <f t="shared" si="390"/>
        <v>0</v>
      </c>
      <c r="AD72" s="330"/>
      <c r="AE72" s="66">
        <f t="shared" si="391"/>
        <v>0</v>
      </c>
      <c r="AF72" s="67">
        <f t="shared" si="392"/>
        <v>0</v>
      </c>
      <c r="AG72" s="330"/>
      <c r="AH72" s="66">
        <f t="shared" si="393"/>
        <v>0</v>
      </c>
      <c r="AI72" s="67">
        <f t="shared" si="394"/>
        <v>0</v>
      </c>
      <c r="AJ72" s="330"/>
      <c r="AK72" s="66">
        <f t="shared" si="395"/>
        <v>0</v>
      </c>
      <c r="AL72" s="67">
        <f t="shared" si="396"/>
        <v>0</v>
      </c>
      <c r="AM72" s="330"/>
      <c r="AN72" s="66">
        <f t="shared" si="397"/>
        <v>0</v>
      </c>
      <c r="AO72" s="67">
        <f t="shared" si="398"/>
        <v>0</v>
      </c>
      <c r="AP72" s="330"/>
      <c r="AQ72" s="66">
        <f t="shared" si="399"/>
        <v>0</v>
      </c>
      <c r="AR72" s="67">
        <f t="shared" si="400"/>
        <v>0</v>
      </c>
      <c r="AS72" s="330"/>
      <c r="AT72" s="66">
        <f t="shared" si="401"/>
        <v>0</v>
      </c>
      <c r="AU72" s="67">
        <f t="shared" si="402"/>
        <v>0</v>
      </c>
      <c r="AV72" s="330"/>
      <c r="AW72" s="66">
        <f t="shared" si="403"/>
        <v>0</v>
      </c>
      <c r="AX72" s="67">
        <f t="shared" si="404"/>
        <v>0</v>
      </c>
      <c r="AY72" s="330"/>
      <c r="AZ72" s="66">
        <f t="shared" si="405"/>
        <v>0</v>
      </c>
      <c r="BA72" s="67">
        <f t="shared" si="406"/>
        <v>0</v>
      </c>
    </row>
    <row r="73" spans="1:53" x14ac:dyDescent="0.25">
      <c r="A73" s="59">
        <f t="shared" si="226"/>
        <v>0</v>
      </c>
      <c r="B73" s="60">
        <f t="shared" si="227"/>
        <v>0</v>
      </c>
      <c r="C73" s="149"/>
      <c r="D73" s="62" t="s">
        <v>853</v>
      </c>
      <c r="E73" s="327" t="s">
        <v>128</v>
      </c>
      <c r="F73" s="147">
        <f t="shared" si="376"/>
        <v>2</v>
      </c>
      <c r="G73" s="63"/>
      <c r="H73" s="148"/>
      <c r="I73" s="330"/>
      <c r="J73" s="66">
        <f t="shared" si="377"/>
        <v>0</v>
      </c>
      <c r="K73" s="67">
        <f t="shared" si="378"/>
        <v>0</v>
      </c>
      <c r="L73" s="330">
        <v>1</v>
      </c>
      <c r="M73" s="66">
        <f t="shared" si="379"/>
        <v>0</v>
      </c>
      <c r="N73" s="67">
        <f t="shared" si="380"/>
        <v>0</v>
      </c>
      <c r="O73" s="330"/>
      <c r="P73" s="66">
        <f t="shared" si="381"/>
        <v>0</v>
      </c>
      <c r="Q73" s="67">
        <f t="shared" si="382"/>
        <v>0</v>
      </c>
      <c r="R73" s="330">
        <v>1</v>
      </c>
      <c r="S73" s="66">
        <f t="shared" si="383"/>
        <v>0</v>
      </c>
      <c r="T73" s="67">
        <f t="shared" si="384"/>
        <v>0</v>
      </c>
      <c r="U73" s="330"/>
      <c r="V73" s="66">
        <f t="shared" si="385"/>
        <v>0</v>
      </c>
      <c r="W73" s="67">
        <f t="shared" si="386"/>
        <v>0</v>
      </c>
      <c r="X73" s="330"/>
      <c r="Y73" s="66">
        <f t="shared" si="387"/>
        <v>0</v>
      </c>
      <c r="Z73" s="67">
        <f t="shared" si="388"/>
        <v>0</v>
      </c>
      <c r="AA73" s="330"/>
      <c r="AB73" s="66">
        <f t="shared" si="389"/>
        <v>0</v>
      </c>
      <c r="AC73" s="67">
        <f t="shared" si="390"/>
        <v>0</v>
      </c>
      <c r="AD73" s="330"/>
      <c r="AE73" s="66">
        <f t="shared" si="391"/>
        <v>0</v>
      </c>
      <c r="AF73" s="67">
        <f t="shared" si="392"/>
        <v>0</v>
      </c>
      <c r="AG73" s="330"/>
      <c r="AH73" s="66">
        <f t="shared" si="393"/>
        <v>0</v>
      </c>
      <c r="AI73" s="67">
        <f t="shared" si="394"/>
        <v>0</v>
      </c>
      <c r="AJ73" s="330"/>
      <c r="AK73" s="66">
        <f t="shared" si="395"/>
        <v>0</v>
      </c>
      <c r="AL73" s="67">
        <f t="shared" si="396"/>
        <v>0</v>
      </c>
      <c r="AM73" s="330"/>
      <c r="AN73" s="66">
        <f t="shared" si="397"/>
        <v>0</v>
      </c>
      <c r="AO73" s="67">
        <f t="shared" si="398"/>
        <v>0</v>
      </c>
      <c r="AP73" s="330"/>
      <c r="AQ73" s="66">
        <f t="shared" si="399"/>
        <v>0</v>
      </c>
      <c r="AR73" s="67">
        <f t="shared" si="400"/>
        <v>0</v>
      </c>
      <c r="AS73" s="330"/>
      <c r="AT73" s="66">
        <f t="shared" si="401"/>
        <v>0</v>
      </c>
      <c r="AU73" s="67">
        <f t="shared" si="402"/>
        <v>0</v>
      </c>
      <c r="AV73" s="330"/>
      <c r="AW73" s="66">
        <f t="shared" si="403"/>
        <v>0</v>
      </c>
      <c r="AX73" s="67">
        <f t="shared" si="404"/>
        <v>0</v>
      </c>
      <c r="AY73" s="330"/>
      <c r="AZ73" s="66">
        <f t="shared" si="405"/>
        <v>0</v>
      </c>
      <c r="BA73" s="67">
        <f t="shared" si="406"/>
        <v>0</v>
      </c>
    </row>
    <row r="74" spans="1:53" x14ac:dyDescent="0.25">
      <c r="A74" s="59">
        <f t="shared" si="226"/>
        <v>0</v>
      </c>
      <c r="B74" s="60">
        <f t="shared" si="227"/>
        <v>0</v>
      </c>
      <c r="C74" s="149"/>
      <c r="D74" s="62" t="s">
        <v>854</v>
      </c>
      <c r="E74" s="327" t="s">
        <v>129</v>
      </c>
      <c r="F74" s="147">
        <f t="shared" si="376"/>
        <v>4</v>
      </c>
      <c r="G74" s="63"/>
      <c r="H74" s="148"/>
      <c r="I74" s="330"/>
      <c r="J74" s="66">
        <f t="shared" si="377"/>
        <v>0</v>
      </c>
      <c r="K74" s="67">
        <f t="shared" si="378"/>
        <v>0</v>
      </c>
      <c r="L74" s="330">
        <v>1</v>
      </c>
      <c r="M74" s="66">
        <f t="shared" si="379"/>
        <v>0</v>
      </c>
      <c r="N74" s="67">
        <f t="shared" si="380"/>
        <v>0</v>
      </c>
      <c r="O74" s="330">
        <v>1</v>
      </c>
      <c r="P74" s="66">
        <f t="shared" si="381"/>
        <v>0</v>
      </c>
      <c r="Q74" s="67">
        <f t="shared" si="382"/>
        <v>0</v>
      </c>
      <c r="R74" s="330">
        <v>1</v>
      </c>
      <c r="S74" s="66">
        <f t="shared" si="383"/>
        <v>0</v>
      </c>
      <c r="T74" s="67">
        <f t="shared" si="384"/>
        <v>0</v>
      </c>
      <c r="U74" s="330"/>
      <c r="V74" s="66">
        <f t="shared" si="385"/>
        <v>0</v>
      </c>
      <c r="W74" s="67">
        <f t="shared" si="386"/>
        <v>0</v>
      </c>
      <c r="X74" s="330">
        <v>1</v>
      </c>
      <c r="Y74" s="66">
        <f t="shared" si="387"/>
        <v>0</v>
      </c>
      <c r="Z74" s="67">
        <f t="shared" si="388"/>
        <v>0</v>
      </c>
      <c r="AA74" s="330"/>
      <c r="AB74" s="66">
        <f t="shared" si="389"/>
        <v>0</v>
      </c>
      <c r="AC74" s="67">
        <f t="shared" si="390"/>
        <v>0</v>
      </c>
      <c r="AD74" s="330"/>
      <c r="AE74" s="66">
        <f t="shared" si="391"/>
        <v>0</v>
      </c>
      <c r="AF74" s="67">
        <f t="shared" si="392"/>
        <v>0</v>
      </c>
      <c r="AG74" s="330"/>
      <c r="AH74" s="66">
        <f t="shared" si="393"/>
        <v>0</v>
      </c>
      <c r="AI74" s="67">
        <f t="shared" si="394"/>
        <v>0</v>
      </c>
      <c r="AJ74" s="330"/>
      <c r="AK74" s="66">
        <f t="shared" si="395"/>
        <v>0</v>
      </c>
      <c r="AL74" s="67">
        <f t="shared" si="396"/>
        <v>0</v>
      </c>
      <c r="AM74" s="330"/>
      <c r="AN74" s="66">
        <f t="shared" si="397"/>
        <v>0</v>
      </c>
      <c r="AO74" s="67">
        <f t="shared" si="398"/>
        <v>0</v>
      </c>
      <c r="AP74" s="330"/>
      <c r="AQ74" s="66">
        <f t="shared" si="399"/>
        <v>0</v>
      </c>
      <c r="AR74" s="67">
        <f t="shared" si="400"/>
        <v>0</v>
      </c>
      <c r="AS74" s="330"/>
      <c r="AT74" s="66">
        <f t="shared" si="401"/>
        <v>0</v>
      </c>
      <c r="AU74" s="67">
        <f t="shared" si="402"/>
        <v>0</v>
      </c>
      <c r="AV74" s="330"/>
      <c r="AW74" s="66">
        <f t="shared" si="403"/>
        <v>0</v>
      </c>
      <c r="AX74" s="67">
        <f t="shared" si="404"/>
        <v>0</v>
      </c>
      <c r="AY74" s="330"/>
      <c r="AZ74" s="66">
        <f t="shared" si="405"/>
        <v>0</v>
      </c>
      <c r="BA74" s="67">
        <f t="shared" si="406"/>
        <v>0</v>
      </c>
    </row>
    <row r="75" spans="1:53" ht="14.4" x14ac:dyDescent="0.3">
      <c r="A75" s="59">
        <f t="shared" si="226"/>
        <v>0</v>
      </c>
      <c r="B75" s="60">
        <f t="shared" si="227"/>
        <v>0</v>
      </c>
      <c r="C75" s="149"/>
      <c r="D75" s="62" t="s">
        <v>1089</v>
      </c>
      <c r="E75" s="328"/>
      <c r="F75" s="147">
        <f t="shared" si="376"/>
        <v>0</v>
      </c>
      <c r="G75" s="63"/>
      <c r="H75" s="148"/>
      <c r="I75" s="203"/>
      <c r="J75" s="66">
        <f t="shared" si="377"/>
        <v>0</v>
      </c>
      <c r="K75" s="67">
        <f t="shared" si="378"/>
        <v>0</v>
      </c>
      <c r="L75" s="203"/>
      <c r="M75" s="66">
        <f t="shared" si="379"/>
        <v>0</v>
      </c>
      <c r="N75" s="67">
        <f t="shared" si="380"/>
        <v>0</v>
      </c>
      <c r="O75" s="203"/>
      <c r="P75" s="66">
        <f t="shared" si="381"/>
        <v>0</v>
      </c>
      <c r="Q75" s="67">
        <f t="shared" si="382"/>
        <v>0</v>
      </c>
      <c r="R75" s="203"/>
      <c r="S75" s="66">
        <f t="shared" si="383"/>
        <v>0</v>
      </c>
      <c r="T75" s="67">
        <f t="shared" si="384"/>
        <v>0</v>
      </c>
      <c r="U75" s="203"/>
      <c r="V75" s="66">
        <f t="shared" si="385"/>
        <v>0</v>
      </c>
      <c r="W75" s="67">
        <f t="shared" si="386"/>
        <v>0</v>
      </c>
      <c r="X75" s="203"/>
      <c r="Y75" s="66">
        <f t="shared" si="387"/>
        <v>0</v>
      </c>
      <c r="Z75" s="67">
        <f t="shared" si="388"/>
        <v>0</v>
      </c>
      <c r="AA75" s="203"/>
      <c r="AB75" s="66">
        <f t="shared" si="389"/>
        <v>0</v>
      </c>
      <c r="AC75" s="67">
        <f t="shared" si="390"/>
        <v>0</v>
      </c>
      <c r="AD75" s="203"/>
      <c r="AE75" s="66">
        <f t="shared" si="391"/>
        <v>0</v>
      </c>
      <c r="AF75" s="67">
        <f t="shared" si="392"/>
        <v>0</v>
      </c>
      <c r="AG75" s="203"/>
      <c r="AH75" s="66">
        <f t="shared" si="393"/>
        <v>0</v>
      </c>
      <c r="AI75" s="67">
        <f t="shared" si="394"/>
        <v>0</v>
      </c>
      <c r="AJ75" s="203"/>
      <c r="AK75" s="66">
        <f t="shared" si="395"/>
        <v>0</v>
      </c>
      <c r="AL75" s="67">
        <f t="shared" si="396"/>
        <v>0</v>
      </c>
      <c r="AM75" s="203"/>
      <c r="AN75" s="66">
        <f t="shared" si="397"/>
        <v>0</v>
      </c>
      <c r="AO75" s="67">
        <f t="shared" si="398"/>
        <v>0</v>
      </c>
      <c r="AP75" s="203"/>
      <c r="AQ75" s="66">
        <f t="shared" si="399"/>
        <v>0</v>
      </c>
      <c r="AR75" s="67">
        <f t="shared" si="400"/>
        <v>0</v>
      </c>
      <c r="AS75" s="203"/>
      <c r="AT75" s="66">
        <f t="shared" si="401"/>
        <v>0</v>
      </c>
      <c r="AU75" s="67">
        <f t="shared" si="402"/>
        <v>0</v>
      </c>
      <c r="AV75" s="203"/>
      <c r="AW75" s="66">
        <f t="shared" si="403"/>
        <v>0</v>
      </c>
      <c r="AX75" s="67">
        <f t="shared" si="404"/>
        <v>0</v>
      </c>
      <c r="AY75" s="203"/>
      <c r="AZ75" s="66">
        <f t="shared" si="405"/>
        <v>0</v>
      </c>
      <c r="BA75" s="67">
        <f t="shared" si="406"/>
        <v>0</v>
      </c>
    </row>
    <row r="76" spans="1:53" ht="14.4" x14ac:dyDescent="0.3">
      <c r="A76" s="59">
        <f t="shared" ref="A76:A78" si="407">SUMIF($H$5:$ZZ$5,"QTY*Equipment",$H76:$ZZ76)</f>
        <v>0</v>
      </c>
      <c r="B76" s="60">
        <f t="shared" ref="B76:B78" si="408">SUMIF($H$5:$ZZ$5,"QTY*Install",$H76:$ZZ76)</f>
        <v>0</v>
      </c>
      <c r="C76" s="149"/>
      <c r="D76" s="62" t="s">
        <v>1090</v>
      </c>
      <c r="E76" s="328"/>
      <c r="F76" s="147">
        <f t="shared" si="376"/>
        <v>0</v>
      </c>
      <c r="G76" s="63"/>
      <c r="H76" s="148"/>
      <c r="I76" s="203"/>
      <c r="J76" s="66">
        <f t="shared" si="377"/>
        <v>0</v>
      </c>
      <c r="K76" s="67">
        <f t="shared" si="378"/>
        <v>0</v>
      </c>
      <c r="L76" s="203"/>
      <c r="M76" s="66">
        <f t="shared" si="379"/>
        <v>0</v>
      </c>
      <c r="N76" s="67">
        <f t="shared" si="380"/>
        <v>0</v>
      </c>
      <c r="O76" s="203"/>
      <c r="P76" s="66">
        <f t="shared" si="381"/>
        <v>0</v>
      </c>
      <c r="Q76" s="67">
        <f t="shared" si="382"/>
        <v>0</v>
      </c>
      <c r="R76" s="203"/>
      <c r="S76" s="66">
        <f t="shared" si="383"/>
        <v>0</v>
      </c>
      <c r="T76" s="67">
        <f t="shared" si="384"/>
        <v>0</v>
      </c>
      <c r="U76" s="203"/>
      <c r="V76" s="66">
        <f t="shared" si="385"/>
        <v>0</v>
      </c>
      <c r="W76" s="67">
        <f t="shared" si="386"/>
        <v>0</v>
      </c>
      <c r="X76" s="203"/>
      <c r="Y76" s="66">
        <f t="shared" si="387"/>
        <v>0</v>
      </c>
      <c r="Z76" s="67">
        <f t="shared" si="388"/>
        <v>0</v>
      </c>
      <c r="AA76" s="203"/>
      <c r="AB76" s="66">
        <f t="shared" si="389"/>
        <v>0</v>
      </c>
      <c r="AC76" s="67">
        <f t="shared" si="390"/>
        <v>0</v>
      </c>
      <c r="AD76" s="203"/>
      <c r="AE76" s="66">
        <f t="shared" si="391"/>
        <v>0</v>
      </c>
      <c r="AF76" s="67">
        <f t="shared" si="392"/>
        <v>0</v>
      </c>
      <c r="AG76" s="203"/>
      <c r="AH76" s="66">
        <f t="shared" si="393"/>
        <v>0</v>
      </c>
      <c r="AI76" s="67">
        <f t="shared" si="394"/>
        <v>0</v>
      </c>
      <c r="AJ76" s="203"/>
      <c r="AK76" s="66">
        <f t="shared" si="395"/>
        <v>0</v>
      </c>
      <c r="AL76" s="67">
        <f t="shared" si="396"/>
        <v>0</v>
      </c>
      <c r="AM76" s="203"/>
      <c r="AN76" s="66">
        <f t="shared" si="397"/>
        <v>0</v>
      </c>
      <c r="AO76" s="67">
        <f t="shared" si="398"/>
        <v>0</v>
      </c>
      <c r="AP76" s="203"/>
      <c r="AQ76" s="66">
        <f t="shared" si="399"/>
        <v>0</v>
      </c>
      <c r="AR76" s="67">
        <f t="shared" si="400"/>
        <v>0</v>
      </c>
      <c r="AS76" s="203"/>
      <c r="AT76" s="66">
        <f t="shared" si="401"/>
        <v>0</v>
      </c>
      <c r="AU76" s="67">
        <f t="shared" si="402"/>
        <v>0</v>
      </c>
      <c r="AV76" s="203"/>
      <c r="AW76" s="66">
        <f t="shared" si="403"/>
        <v>0</v>
      </c>
      <c r="AX76" s="67">
        <f t="shared" si="404"/>
        <v>0</v>
      </c>
      <c r="AY76" s="203"/>
      <c r="AZ76" s="66">
        <f t="shared" si="405"/>
        <v>0</v>
      </c>
      <c r="BA76" s="67">
        <f t="shared" si="406"/>
        <v>0</v>
      </c>
    </row>
    <row r="77" spans="1:53" ht="14.4" x14ac:dyDescent="0.3">
      <c r="A77" s="59">
        <f t="shared" si="407"/>
        <v>0</v>
      </c>
      <c r="B77" s="60">
        <f t="shared" si="408"/>
        <v>0</v>
      </c>
      <c r="C77" s="149"/>
      <c r="D77" s="62" t="s">
        <v>1091</v>
      </c>
      <c r="E77" s="328"/>
      <c r="F77" s="147">
        <f t="shared" si="376"/>
        <v>0</v>
      </c>
      <c r="G77" s="63"/>
      <c r="H77" s="148"/>
      <c r="I77" s="203"/>
      <c r="J77" s="66">
        <f t="shared" si="377"/>
        <v>0</v>
      </c>
      <c r="K77" s="67">
        <f t="shared" si="378"/>
        <v>0</v>
      </c>
      <c r="L77" s="203"/>
      <c r="M77" s="66">
        <f t="shared" si="379"/>
        <v>0</v>
      </c>
      <c r="N77" s="67">
        <f t="shared" si="380"/>
        <v>0</v>
      </c>
      <c r="O77" s="203"/>
      <c r="P77" s="66">
        <f t="shared" si="381"/>
        <v>0</v>
      </c>
      <c r="Q77" s="67">
        <f t="shared" si="382"/>
        <v>0</v>
      </c>
      <c r="R77" s="203"/>
      <c r="S77" s="66">
        <f t="shared" si="383"/>
        <v>0</v>
      </c>
      <c r="T77" s="67">
        <f t="shared" si="384"/>
        <v>0</v>
      </c>
      <c r="U77" s="203"/>
      <c r="V77" s="66">
        <f t="shared" si="385"/>
        <v>0</v>
      </c>
      <c r="W77" s="67">
        <f t="shared" si="386"/>
        <v>0</v>
      </c>
      <c r="X77" s="203"/>
      <c r="Y77" s="66">
        <f t="shared" si="387"/>
        <v>0</v>
      </c>
      <c r="Z77" s="67">
        <f t="shared" si="388"/>
        <v>0</v>
      </c>
      <c r="AA77" s="203"/>
      <c r="AB77" s="66">
        <f t="shared" si="389"/>
        <v>0</v>
      </c>
      <c r="AC77" s="67">
        <f t="shared" si="390"/>
        <v>0</v>
      </c>
      <c r="AD77" s="203"/>
      <c r="AE77" s="66">
        <f t="shared" si="391"/>
        <v>0</v>
      </c>
      <c r="AF77" s="67">
        <f t="shared" si="392"/>
        <v>0</v>
      </c>
      <c r="AG77" s="203"/>
      <c r="AH77" s="66">
        <f t="shared" si="393"/>
        <v>0</v>
      </c>
      <c r="AI77" s="67">
        <f t="shared" si="394"/>
        <v>0</v>
      </c>
      <c r="AJ77" s="203"/>
      <c r="AK77" s="66">
        <f t="shared" si="395"/>
        <v>0</v>
      </c>
      <c r="AL77" s="67">
        <f t="shared" si="396"/>
        <v>0</v>
      </c>
      <c r="AM77" s="203"/>
      <c r="AN77" s="66">
        <f t="shared" si="397"/>
        <v>0</v>
      </c>
      <c r="AO77" s="67">
        <f t="shared" si="398"/>
        <v>0</v>
      </c>
      <c r="AP77" s="203"/>
      <c r="AQ77" s="66">
        <f t="shared" si="399"/>
        <v>0</v>
      </c>
      <c r="AR77" s="67">
        <f t="shared" si="400"/>
        <v>0</v>
      </c>
      <c r="AS77" s="203"/>
      <c r="AT77" s="66">
        <f t="shared" si="401"/>
        <v>0</v>
      </c>
      <c r="AU77" s="67">
        <f t="shared" si="402"/>
        <v>0</v>
      </c>
      <c r="AV77" s="203"/>
      <c r="AW77" s="66">
        <f t="shared" si="403"/>
        <v>0</v>
      </c>
      <c r="AX77" s="67">
        <f t="shared" si="404"/>
        <v>0</v>
      </c>
      <c r="AY77" s="203"/>
      <c r="AZ77" s="66">
        <f t="shared" si="405"/>
        <v>0</v>
      </c>
      <c r="BA77" s="67">
        <f t="shared" si="406"/>
        <v>0</v>
      </c>
    </row>
    <row r="78" spans="1:53" ht="14.4" x14ac:dyDescent="0.3">
      <c r="A78" s="59">
        <f t="shared" si="407"/>
        <v>0</v>
      </c>
      <c r="B78" s="60">
        <f t="shared" si="408"/>
        <v>0</v>
      </c>
      <c r="C78" s="149"/>
      <c r="D78" s="62" t="s">
        <v>1092</v>
      </c>
      <c r="E78" s="328"/>
      <c r="F78" s="147">
        <f t="shared" si="376"/>
        <v>0</v>
      </c>
      <c r="G78" s="63"/>
      <c r="H78" s="148"/>
      <c r="I78" s="203"/>
      <c r="J78" s="66">
        <f t="shared" si="377"/>
        <v>0</v>
      </c>
      <c r="K78" s="67">
        <f t="shared" si="378"/>
        <v>0</v>
      </c>
      <c r="L78" s="203"/>
      <c r="M78" s="66">
        <f t="shared" si="379"/>
        <v>0</v>
      </c>
      <c r="N78" s="67">
        <f t="shared" si="380"/>
        <v>0</v>
      </c>
      <c r="O78" s="203"/>
      <c r="P78" s="66">
        <f t="shared" si="381"/>
        <v>0</v>
      </c>
      <c r="Q78" s="67">
        <f t="shared" si="382"/>
        <v>0</v>
      </c>
      <c r="R78" s="203"/>
      <c r="S78" s="66">
        <f t="shared" si="383"/>
        <v>0</v>
      </c>
      <c r="T78" s="67">
        <f t="shared" si="384"/>
        <v>0</v>
      </c>
      <c r="U78" s="203"/>
      <c r="V78" s="66">
        <f t="shared" si="385"/>
        <v>0</v>
      </c>
      <c r="W78" s="67">
        <f t="shared" si="386"/>
        <v>0</v>
      </c>
      <c r="X78" s="203"/>
      <c r="Y78" s="66">
        <f t="shared" si="387"/>
        <v>0</v>
      </c>
      <c r="Z78" s="67">
        <f t="shared" si="388"/>
        <v>0</v>
      </c>
      <c r="AA78" s="203"/>
      <c r="AB78" s="66">
        <f t="shared" si="389"/>
        <v>0</v>
      </c>
      <c r="AC78" s="67">
        <f t="shared" si="390"/>
        <v>0</v>
      </c>
      <c r="AD78" s="203"/>
      <c r="AE78" s="66">
        <f t="shared" si="391"/>
        <v>0</v>
      </c>
      <c r="AF78" s="67">
        <f t="shared" si="392"/>
        <v>0</v>
      </c>
      <c r="AG78" s="203"/>
      <c r="AH78" s="66">
        <f t="shared" si="393"/>
        <v>0</v>
      </c>
      <c r="AI78" s="67">
        <f t="shared" si="394"/>
        <v>0</v>
      </c>
      <c r="AJ78" s="203"/>
      <c r="AK78" s="66">
        <f t="shared" si="395"/>
        <v>0</v>
      </c>
      <c r="AL78" s="67">
        <f t="shared" si="396"/>
        <v>0</v>
      </c>
      <c r="AM78" s="203"/>
      <c r="AN78" s="66">
        <f t="shared" si="397"/>
        <v>0</v>
      </c>
      <c r="AO78" s="67">
        <f t="shared" si="398"/>
        <v>0</v>
      </c>
      <c r="AP78" s="203"/>
      <c r="AQ78" s="66">
        <f t="shared" si="399"/>
        <v>0</v>
      </c>
      <c r="AR78" s="67">
        <f t="shared" si="400"/>
        <v>0</v>
      </c>
      <c r="AS78" s="203"/>
      <c r="AT78" s="66">
        <f t="shared" si="401"/>
        <v>0</v>
      </c>
      <c r="AU78" s="67">
        <f t="shared" si="402"/>
        <v>0</v>
      </c>
      <c r="AV78" s="203"/>
      <c r="AW78" s="66">
        <f t="shared" si="403"/>
        <v>0</v>
      </c>
      <c r="AX78" s="67">
        <f t="shared" si="404"/>
        <v>0</v>
      </c>
      <c r="AY78" s="203"/>
      <c r="AZ78" s="66">
        <f t="shared" si="405"/>
        <v>0</v>
      </c>
      <c r="BA78" s="67">
        <f t="shared" si="406"/>
        <v>0</v>
      </c>
    </row>
  </sheetData>
  <mergeCells count="20">
    <mergeCell ref="AA4:AC4"/>
    <mergeCell ref="A1:C1"/>
    <mergeCell ref="D1:E1"/>
    <mergeCell ref="D2:E2"/>
    <mergeCell ref="D3:E3"/>
    <mergeCell ref="H4:H5"/>
    <mergeCell ref="I4:K4"/>
    <mergeCell ref="L4:N4"/>
    <mergeCell ref="O4:Q4"/>
    <mergeCell ref="R4:T4"/>
    <mergeCell ref="U4:W4"/>
    <mergeCell ref="X4:Z4"/>
    <mergeCell ref="AV4:AX4"/>
    <mergeCell ref="AY4:BA4"/>
    <mergeCell ref="AD4:AF4"/>
    <mergeCell ref="AG4:AI4"/>
    <mergeCell ref="AJ4:AL4"/>
    <mergeCell ref="AM4:AO4"/>
    <mergeCell ref="AP4:AR4"/>
    <mergeCell ref="AS4:AU4"/>
  </mergeCells>
  <phoneticPr fontId="2" type="noConversion"/>
  <hyperlinks>
    <hyperlink ref="A2" location="'Project Summation'!A1" display="'Project Summation'!A1" xr:uid="{BA0E2F15-4341-654D-BBE8-8C51D028C658}"/>
  </hyperlinks>
  <pageMargins left="0.7" right="0.7" top="0.75" bottom="0.75" header="0.3" footer="0.3"/>
  <pageSetup orientation="portrait" horizontalDpi="200" verticalDpi="200" copies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789A3C8CA0A41A2C7850EF6130DFE" ma:contentTypeVersion="14" ma:contentTypeDescription="Create a new document." ma:contentTypeScope="" ma:versionID="76c0a7cebee309b12683297ff55d8789">
  <xsd:schema xmlns:xsd="http://www.w3.org/2001/XMLSchema" xmlns:xs="http://www.w3.org/2001/XMLSchema" xmlns:p="http://schemas.microsoft.com/office/2006/metadata/properties" xmlns:ns2="55b08085-34f7-4872-953f-6376cbc804b1" xmlns:ns3="433bf8c9-c19c-4f7e-9b88-1f4bd5f6403b" targetNamespace="http://schemas.microsoft.com/office/2006/metadata/properties" ma:root="true" ma:fieldsID="b5f53d6a7712ab81da874ceb66ab8c18" ns2:_="" ns3:_="">
    <xsd:import namespace="55b08085-34f7-4872-953f-6376cbc804b1"/>
    <xsd:import namespace="433bf8c9-c19c-4f7e-9b88-1f4bd5f6403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_Flow_SignoffStatu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b08085-34f7-4872-953f-6376cbc804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Sign-off status" ma:internalName="Sign_x002d_off_x0020_status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3bf8c9-c19c-4f7e-9b88-1f4bd5f6403b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55b08085-34f7-4872-953f-6376cbc804b1" xsi:nil="true"/>
  </documentManagement>
</p:properties>
</file>

<file path=customXml/itemProps1.xml><?xml version="1.0" encoding="utf-8"?>
<ds:datastoreItem xmlns:ds="http://schemas.openxmlformats.org/officeDocument/2006/customXml" ds:itemID="{D0560697-C59A-45A3-BDEE-2292904A47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b08085-34f7-4872-953f-6376cbc804b1"/>
    <ds:schemaRef ds:uri="433bf8c9-c19c-4f7e-9b88-1f4bd5f6403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46C84C-0C22-4D6E-8089-41B124F7CC3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D76F98-634F-4F71-BB25-24304F318222}">
  <ds:schemaRefs>
    <ds:schemaRef ds:uri="http://schemas.microsoft.com/office/2006/documentManagement/types"/>
    <ds:schemaRef ds:uri="55b08085-34f7-4872-953f-6376cbc804b1"/>
    <ds:schemaRef ds:uri="http://purl.org/dc/dcmitype/"/>
    <ds:schemaRef ds:uri="http://schemas.microsoft.com/office/2006/metadata/properties"/>
    <ds:schemaRef ds:uri="http://purl.org/dc/elements/1.1/"/>
    <ds:schemaRef ds:uri="433bf8c9-c19c-4f7e-9b88-1f4bd5f6403b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Project Info</vt:lpstr>
      <vt:lpstr>Project Summation</vt:lpstr>
      <vt:lpstr>A. Physical Facilities</vt:lpstr>
      <vt:lpstr>B. Radio System</vt:lpstr>
      <vt:lpstr>C. Connectivity Network</vt:lpstr>
      <vt:lpstr>D. Dispatch Centers</vt:lpstr>
      <vt:lpstr>E. Services</vt:lpstr>
      <vt:lpstr>F. PS Subscribers</vt:lpstr>
      <vt:lpstr>G. Non-PS Subscribers </vt:lpstr>
      <vt:lpstr>H. Project Discount</vt:lpstr>
      <vt:lpstr>I. Ongoing Costs</vt:lpstr>
      <vt:lpstr>J. Maintenance Options</vt:lpstr>
      <vt:lpstr>K. Project Options</vt:lpstr>
      <vt:lpstr>L. Mandatory Unit Pricing</vt:lpstr>
      <vt:lpstr>Notes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Kenneth Ballard</dc:creator>
  <cp:lastModifiedBy>Kenneth Ballard</cp:lastModifiedBy>
  <dcterms:created xsi:type="dcterms:W3CDTF">2020-06-18T18:47:46Z</dcterms:created>
  <dcterms:modified xsi:type="dcterms:W3CDTF">2022-02-28T16:51:45Z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0x010100400789A3C8CA0A41A2C7850EF6130DFE</vt:lpwstr>
  </property>
</Properties>
</file>